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" sheetId="1" r:id="rId1"/>
    <sheet name="2" sheetId="2" r:id="rId2"/>
    <sheet name="3" sheetId="3" r:id="rId3"/>
  </sheets>
  <definedNames>
    <definedName name="_xlnm.Print_Area" localSheetId="1">'2'!$A$1:$L$76</definedName>
  </definedNames>
  <calcPr fullCalcOnLoad="1"/>
</workbook>
</file>

<file path=xl/sharedStrings.xml><?xml version="1.0" encoding="utf-8"?>
<sst xmlns="http://schemas.openxmlformats.org/spreadsheetml/2006/main" count="241" uniqueCount="150">
  <si>
    <t>w złotych</t>
  </si>
  <si>
    <t>Dział</t>
  </si>
  <si>
    <t>Rozdział*</t>
  </si>
  <si>
    <t>§</t>
  </si>
  <si>
    <t>Źródło dochodów</t>
  </si>
  <si>
    <t>Ogółem</t>
  </si>
  <si>
    <t>w tym :</t>
  </si>
  <si>
    <t>bieżące</t>
  </si>
  <si>
    <t xml:space="preserve">majątkowe </t>
  </si>
  <si>
    <t xml:space="preserve">Wpływy z podatków </t>
  </si>
  <si>
    <t>756</t>
  </si>
  <si>
    <t>Dochody od osób prawnych, od osób fizycznych i od innych jednostek nieposiadających osobowości prawnej oraz wydatki związane z ich poborem</t>
  </si>
  <si>
    <t xml:space="preserve"> </t>
  </si>
  <si>
    <t xml:space="preserve">Podatek od nieruchomości </t>
  </si>
  <si>
    <t xml:space="preserve">Podatek rolny </t>
  </si>
  <si>
    <t>Podatek leśny</t>
  </si>
  <si>
    <t>Podatek od środków transportu</t>
  </si>
  <si>
    <t xml:space="preserve">Podatek dochodowy od osób fizycznych,opłacany w formie karty podatkowej  </t>
  </si>
  <si>
    <t>Podatek od spadków i darowizn</t>
  </si>
  <si>
    <t>Podatek od czynności cywilnoprawnych</t>
  </si>
  <si>
    <t>Wpływy z opłat:</t>
  </si>
  <si>
    <t>Skarbowej</t>
  </si>
  <si>
    <t>Targowej</t>
  </si>
  <si>
    <t>Za wpis do ewidencji działalności gospodarczej</t>
  </si>
  <si>
    <t>Wpływy z opłat lokalnych pobieranych przez j.s.t na podstawie ustaw – opłata planistyczna</t>
  </si>
  <si>
    <t>Opłata prolongacyjna</t>
  </si>
  <si>
    <t>Za czynności egzekucyjne – koszty upomnienia</t>
  </si>
  <si>
    <t>Ochrona zdrowia</t>
  </si>
  <si>
    <t>Za wydawanie zezwoleń na sprzedaż alkoholu</t>
  </si>
  <si>
    <t>Gospodarka komunalna i ochrona środowiska</t>
  </si>
  <si>
    <t>Opłata produktowa</t>
  </si>
  <si>
    <t>Dochody uzyskiwane przez gminne jednostki budżetowe</t>
  </si>
  <si>
    <t>Oświata i wychowanie</t>
  </si>
  <si>
    <t xml:space="preserve">Wpływy z usług  </t>
  </si>
  <si>
    <t>Pomoc społeczna</t>
  </si>
  <si>
    <t>010</t>
  </si>
  <si>
    <t>Rolnictwo i łowiectwo</t>
  </si>
  <si>
    <t>Dochody z dzierżawy obwodów łowieckich</t>
  </si>
  <si>
    <t>Wytwarzanie i zaopatrywanie w energię elektryczną,gaz i wodę</t>
  </si>
  <si>
    <t>Wpływy z usług – woda</t>
  </si>
  <si>
    <t>Gospodarka mieszkaniowa</t>
  </si>
  <si>
    <t>Administracja publiczna</t>
  </si>
  <si>
    <t>Wpływy z usług – ogrzewanie</t>
  </si>
  <si>
    <t>Wpływy z usług – ścieki</t>
  </si>
  <si>
    <t>spadki,zapisy i darowizny na rzecz gminy</t>
  </si>
  <si>
    <t xml:space="preserve"> wpłaty za przyłącza wodociągowe – darowizny</t>
  </si>
  <si>
    <t>Dochody j. s. t. związane z realizacją zadań z zakresu administracji rządowej</t>
  </si>
  <si>
    <t>Dochody związane z realizacją zadań z zakresu administracji rządowej – dowody osobiste</t>
  </si>
  <si>
    <t>Odsetki od nieterminowo przekazywanych należności stanowiących dochody gminy</t>
  </si>
  <si>
    <t>Odsetki od nieterminowych wpłat podatków i opłat</t>
  </si>
  <si>
    <t>Odsetki od środków finansowych gromadzonych na rachunkach bankowych gminy</t>
  </si>
  <si>
    <t>Różne rozliczenia</t>
  </si>
  <si>
    <t>Pozostałe odsetki</t>
  </si>
  <si>
    <t xml:space="preserve">Dotacje celowe z budżetu państwa 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</si>
  <si>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</si>
  <si>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</si>
  <si>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Bezpieczeństwo publiczne i ochrona przeciwpożarowa</t>
  </si>
  <si>
    <t xml:space="preserve">  </t>
  </si>
  <si>
    <t>Dotacje celowe otrzymane z budżetu państwa na realizację własnych zadań bieżących gmin (związków gmin)</t>
  </si>
  <si>
    <t>Subwencja ogólna</t>
  </si>
  <si>
    <t>Część wyrównawcza</t>
  </si>
  <si>
    <t>Część równoważąca</t>
  </si>
  <si>
    <t>Część oświatowa</t>
  </si>
  <si>
    <t xml:space="preserve">Podatek dochodowy od osób fizycznych </t>
  </si>
  <si>
    <t>Podatek dochodowy od osób prawnych</t>
  </si>
  <si>
    <t>Dochody ogółem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</si>
  <si>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</si>
  <si>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</si>
  <si>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</si>
  <si>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</si>
  <si>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</si>
  <si>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</si>
  <si>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</si>
  <si>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</si>
  <si>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</si>
  <si>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</si>
  <si>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</si>
  <si>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</si>
  <si>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</si>
  <si>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Izby rolnicze</t>
  </si>
  <si>
    <t>Pozostała działalność</t>
  </si>
  <si>
    <t xml:space="preserve">Wytwarzanie i zaopatrywanie w energię elektryczną, gaz i wodę </t>
  </si>
  <si>
    <t>Dostarczanie wody</t>
  </si>
  <si>
    <t>Transport i łączność</t>
  </si>
  <si>
    <t>Drogi publiczne gminne</t>
  </si>
  <si>
    <t>Gospodarka gruntami i nieruchomościami</t>
  </si>
  <si>
    <t>Działalność usługowa</t>
  </si>
  <si>
    <t>Plany zagospodrowania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</si>
  <si>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</si>
  <si>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</si>
  <si>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</si>
  <si>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</si>
  <si>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Urzędy naczelnych organów władzy państwowej, kontroli i ochrony prawa oraz sądownictwa </t>
  </si>
  <si>
    <t xml:space="preserve">Urzędy naczelnych organów władzy państwowej, kontroli i ochrony prawa  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</si>
  <si>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</si>
  <si>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</si>
  <si>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</si>
  <si>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</si>
  <si>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</si>
  <si>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</si>
  <si>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Rozliczenia między jednostkami samorządu terytorialnego</t>
  </si>
  <si>
    <t>Rezerwy ogólne i celowe</t>
  </si>
  <si>
    <t>Szkoły podstawowe</t>
  </si>
  <si>
    <t>Oddziały przedszkolne przy szkołach podstawowych</t>
  </si>
  <si>
    <t>Gimnazja</t>
  </si>
  <si>
    <t>Dowożenie uczniów do szkół</t>
  </si>
  <si>
    <t>Zespoły obsługi ekonomiczno administracyjnej szkół</t>
  </si>
  <si>
    <t>Dokształcanie i doskonalenie nauczycieli</t>
  </si>
  <si>
    <t>Stołówki szkolne</t>
  </si>
  <si>
    <t>Zwalczanie narkomanii</t>
  </si>
  <si>
    <t>Przeciwdziałanie alkoholizmowi</t>
  </si>
  <si>
    <t>Świadczenia rodzinne, zaliczka alimentacyjna oraz składki na ubezpieczenia emerytalne i rentowe z ubezpieczenia społecznego</t>
  </si>
  <si>
    <t xml:space="preserve">Składki na ubezpieczenie zdrowotne opłacane za osoby pobierające niektóre swiadczenia z pomocy społecznej oraz niektóre świadczenia rodzinne 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</si>
  <si>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</si>
  <si>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</si>
  <si>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</si>
  <si>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</si>
  <si>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</si>
  <si>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</si>
  <si>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</si>
  <si>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ściekowa i ochrona wód</t>
  </si>
  <si>
    <t>Oświetlenie ulic, placów i dróg</t>
  </si>
  <si>
    <t>Kultura i ochrona dziedzictwa narodowego</t>
  </si>
  <si>
    <t>Domy i ośrodki kultury, swietlice i kluby</t>
  </si>
  <si>
    <t xml:space="preserve">   </t>
  </si>
  <si>
    <t>Biblioteki</t>
  </si>
  <si>
    <t>Ochrona zabytków i opieka nad zabytkami</t>
  </si>
  <si>
    <t>Kultura fizyczna i sport</t>
  </si>
  <si>
    <t xml:space="preserve">Zadania w zakresie kultury fizycznej i sportu </t>
  </si>
  <si>
    <t>Ogółem wydatki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</si>
  <si>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</si>
  <si>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</si>
  <si>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</si>
  <si>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</si>
  <si>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</si>
  <si>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</si>
  <si>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</si>
  <si>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budżetu gminy na 2009 r.</t>
  </si>
  <si>
    <t>Planowane dochody na 2009 r</t>
  </si>
  <si>
    <t>Wydatki budżetu gminy na  2009 r.</t>
  </si>
  <si>
    <t>Zarządzanie kryzysowe</t>
  </si>
  <si>
    <t>Dochody i wydatki związane z realizacją zadań z zakresu administracji rządowej i innych zadań zleconych odrębnymi ustawami w 2009 r</t>
  </si>
  <si>
    <t>dochody z dzierżawy składników majątkowych</t>
  </si>
  <si>
    <t>wpływy z opłat za użytkowanie wieczyste</t>
  </si>
  <si>
    <t>Dochody z majątku gminy</t>
  </si>
  <si>
    <t>Wpływy z podatku dochodowego od osób fizycznych</t>
  </si>
  <si>
    <t>Wpływy z podatku dochodowego od osób prawnych</t>
  </si>
  <si>
    <t>Plan
na 2009 r.
(6+12)</t>
  </si>
  <si>
    <t>01030</t>
  </si>
  <si>
    <t>01095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</si>
</sst>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14" xfId="0" applyNumberFormat="1" applyFont="1" applyBorder="1" applyAlignment="1">
      <alignment/>
    </xf>
    <xf numFmtId="49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horizontal="left" vertical="center" wrapText="1"/>
    </xf>
    <xf numFmtId="3" fontId="23" fillId="0" borderId="14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Alignment="1">
      <alignment/>
    </xf>
    <xf numFmtId="49" fontId="0" fillId="0" borderId="13" xfId="0" applyNumberFormat="1" applyFont="1" applyBorder="1" applyAlignment="1">
      <alignment horizontal="right"/>
    </xf>
    <xf numFmtId="49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/>
    </xf>
    <xf numFmtId="3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8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/>
    </xf>
    <xf numFmtId="1" fontId="21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6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top" wrapText="1"/>
    </xf>
    <xf numFmtId="0" fontId="26" fillId="0" borderId="21" xfId="0" applyFont="1" applyBorder="1" applyAlignment="1">
      <alignment vertical="top" wrapText="1"/>
    </xf>
    <xf numFmtId="3" fontId="26" fillId="0" borderId="21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1" fillId="0" borderId="22" xfId="0" applyFont="1" applyBorder="1" applyAlignment="1">
      <alignment vertical="top" wrapText="1"/>
    </xf>
    <xf numFmtId="3" fontId="1" fillId="0" borderId="22" xfId="0" applyNumberFormat="1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3" fontId="26" fillId="0" borderId="22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3" fontId="26" fillId="0" borderId="23" xfId="0" applyNumberFormat="1" applyFont="1" applyBorder="1" applyAlignment="1">
      <alignment vertical="top" wrapText="1"/>
    </xf>
    <xf numFmtId="3" fontId="2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8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0" fontId="26" fillId="0" borderId="23" xfId="0" applyFont="1" applyBorder="1" applyAlignment="1" quotePrefix="1">
      <alignment vertical="top" wrapText="1"/>
    </xf>
    <xf numFmtId="0" fontId="26" fillId="0" borderId="21" xfId="0" applyNumberFormat="1" applyFont="1" applyBorder="1" applyAlignment="1">
      <alignment vertical="top" wrapText="1"/>
    </xf>
    <xf numFmtId="0" fontId="1" fillId="0" borderId="22" xfId="0" applyNumberFormat="1" applyFont="1" applyBorder="1" applyAlignment="1">
      <alignment vertical="top" wrapText="1"/>
    </xf>
    <xf numFmtId="0" fontId="26" fillId="0" borderId="22" xfId="0" applyNumberFormat="1" applyFont="1" applyBorder="1" applyAlignment="1">
      <alignment vertical="top" wrapText="1"/>
    </xf>
    <xf numFmtId="0" fontId="1" fillId="0" borderId="23" xfId="0" applyNumberFormat="1" applyFont="1" applyBorder="1" applyAlignment="1">
      <alignment vertical="top" wrapText="1"/>
    </xf>
    <xf numFmtId="0" fontId="26" fillId="0" borderId="23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2" xfId="0" applyNumberFormat="1" applyFont="1" applyBorder="1" applyAlignment="1" quotePrefix="1">
      <alignment horizontal="right" vertical="top" wrapText="1"/>
    </xf>
    <xf numFmtId="0" fontId="21" fillId="20" borderId="20" xfId="0" applyFont="1" applyFill="1" applyBorder="1" applyAlignment="1">
      <alignment horizontal="center"/>
    </xf>
    <xf numFmtId="0" fontId="21" fillId="20" borderId="20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Layout" workbookViewId="0" topLeftCell="A1">
      <selection activeCell="D27" sqref="D27"/>
    </sheetView>
  </sheetViews>
  <sheetFormatPr defaultColWidth="8.875" defaultRowHeight="12.75"/>
  <cols>
    <col min="1" max="1" width="7.875" style="0" customWidth="1"/>
    <col min="2" max="3" width="0" style="0" hidden="1" customWidth="1"/>
    <col min="4" max="4" width="48.125" style="0" customWidth="1"/>
    <col min="5" max="5" width="12.00390625" style="0" customWidth="1"/>
    <col min="6" max="6" width="11.875" style="0" customWidth="1"/>
    <col min="7" max="7" width="13.25390625" style="0" customWidth="1"/>
  </cols>
  <sheetData>
    <row r="1" spans="1:7" ht="49.5" customHeight="1">
      <c r="A1" s="90"/>
      <c r="B1" s="108" t="s">
        <v>137</v>
      </c>
      <c r="C1" s="108"/>
      <c r="D1" s="108"/>
      <c r="E1" s="90"/>
      <c r="F1" s="90"/>
      <c r="G1" s="90"/>
    </row>
    <row r="2" spans="1:7" ht="12.75">
      <c r="A2" s="91"/>
      <c r="B2" s="91"/>
      <c r="C2" s="91"/>
      <c r="D2" s="91"/>
      <c r="E2" s="91"/>
      <c r="F2" s="91" t="s">
        <v>0</v>
      </c>
      <c r="G2" s="91"/>
    </row>
    <row r="3" spans="1:7" s="1" customFormat="1" ht="15" customHeight="1">
      <c r="A3" s="109" t="s">
        <v>1</v>
      </c>
      <c r="B3" s="110" t="s">
        <v>2</v>
      </c>
      <c r="C3" s="109" t="s">
        <v>3</v>
      </c>
      <c r="D3" s="109" t="s">
        <v>4</v>
      </c>
      <c r="E3" s="105" t="s">
        <v>138</v>
      </c>
      <c r="F3" s="105"/>
      <c r="G3" s="105"/>
    </row>
    <row r="4" spans="1:7" s="1" customFormat="1" ht="15" customHeight="1">
      <c r="A4" s="109"/>
      <c r="B4" s="110"/>
      <c r="C4" s="109"/>
      <c r="D4" s="109"/>
      <c r="E4" s="106" t="s">
        <v>5</v>
      </c>
      <c r="F4" s="105" t="s">
        <v>6</v>
      </c>
      <c r="G4" s="105"/>
    </row>
    <row r="5" spans="1:7" s="1" customFormat="1" ht="15" customHeight="1">
      <c r="A5" s="2"/>
      <c r="B5" s="3"/>
      <c r="C5" s="4"/>
      <c r="D5" s="4"/>
      <c r="E5" s="106"/>
      <c r="F5" s="5" t="s">
        <v>7</v>
      </c>
      <c r="G5" s="5" t="s">
        <v>8</v>
      </c>
    </row>
    <row r="6" spans="1:7" s="8" customFormat="1" ht="7.5" customHeight="1">
      <c r="A6" s="6">
        <v>1</v>
      </c>
      <c r="B6" s="6">
        <v>2</v>
      </c>
      <c r="C6" s="7">
        <v>3</v>
      </c>
      <c r="D6" s="6">
        <v>2</v>
      </c>
      <c r="E6" s="6">
        <v>3</v>
      </c>
      <c r="F6" s="6">
        <v>4</v>
      </c>
      <c r="G6" s="6">
        <v>5</v>
      </c>
    </row>
    <row r="7" spans="1:7" s="15" customFormat="1" ht="19.5" customHeight="1">
      <c r="A7" s="9"/>
      <c r="B7" s="10"/>
      <c r="C7" s="10"/>
      <c r="D7" s="11" t="s">
        <v>9</v>
      </c>
      <c r="E7" s="12">
        <f>SUM(E8)</f>
        <v>1299298</v>
      </c>
      <c r="F7" s="13">
        <f>SUM(F8)</f>
        <v>1299298</v>
      </c>
      <c r="G7" s="14"/>
    </row>
    <row r="8" spans="1:7" s="22" customFormat="1" ht="57.75" customHeight="1">
      <c r="A8" s="16" t="s">
        <v>10</v>
      </c>
      <c r="B8" s="17"/>
      <c r="C8" s="17"/>
      <c r="D8" s="18" t="s">
        <v>11</v>
      </c>
      <c r="E8" s="19">
        <f>SUM(E9:E15)</f>
        <v>1299298</v>
      </c>
      <c r="F8" s="20">
        <f>SUM(F9:F15)</f>
        <v>1299298</v>
      </c>
      <c r="G8" s="21"/>
    </row>
    <row r="9" spans="1:7" ht="19.5" customHeight="1">
      <c r="A9" s="23" t="s">
        <v>12</v>
      </c>
      <c r="B9" s="24"/>
      <c r="C9" s="24" t="s">
        <v>12</v>
      </c>
      <c r="D9" s="25" t="s">
        <v>13</v>
      </c>
      <c r="E9" s="27">
        <v>578030</v>
      </c>
      <c r="F9" s="27">
        <v>578030</v>
      </c>
      <c r="G9" s="28"/>
    </row>
    <row r="10" spans="1:7" ht="19.5" customHeight="1">
      <c r="A10" s="29" t="s">
        <v>12</v>
      </c>
      <c r="B10" s="30"/>
      <c r="C10" s="30" t="s">
        <v>12</v>
      </c>
      <c r="D10" s="31" t="s">
        <v>14</v>
      </c>
      <c r="E10" s="32">
        <v>548040</v>
      </c>
      <c r="F10" s="33">
        <v>548040</v>
      </c>
      <c r="G10" s="34"/>
    </row>
    <row r="11" spans="1:7" ht="19.5" customHeight="1">
      <c r="A11" s="23" t="s">
        <v>12</v>
      </c>
      <c r="B11" s="24"/>
      <c r="C11" s="24" t="s">
        <v>12</v>
      </c>
      <c r="D11" s="25" t="s">
        <v>15</v>
      </c>
      <c r="E11" s="27">
        <v>27838</v>
      </c>
      <c r="F11" s="27">
        <v>27838</v>
      </c>
      <c r="G11" s="28"/>
    </row>
    <row r="12" spans="1:7" ht="19.5" customHeight="1">
      <c r="A12" s="29" t="s">
        <v>12</v>
      </c>
      <c r="B12" s="30"/>
      <c r="C12" s="30" t="s">
        <v>12</v>
      </c>
      <c r="D12" s="31" t="s">
        <v>16</v>
      </c>
      <c r="E12" s="27">
        <v>91590</v>
      </c>
      <c r="F12" s="27">
        <v>91590</v>
      </c>
      <c r="G12" s="28"/>
    </row>
    <row r="13" spans="1:7" ht="33.75" customHeight="1">
      <c r="A13" s="23" t="s">
        <v>12</v>
      </c>
      <c r="B13" s="24"/>
      <c r="C13" s="24" t="s">
        <v>12</v>
      </c>
      <c r="D13" s="25" t="s">
        <v>17</v>
      </c>
      <c r="E13" s="32">
        <v>1700</v>
      </c>
      <c r="F13" s="33">
        <v>1700</v>
      </c>
      <c r="G13" s="34"/>
    </row>
    <row r="14" spans="1:7" ht="24" customHeight="1">
      <c r="A14" s="23" t="s">
        <v>12</v>
      </c>
      <c r="B14" s="24"/>
      <c r="C14" s="24" t="s">
        <v>12</v>
      </c>
      <c r="D14" s="25" t="s">
        <v>18</v>
      </c>
      <c r="E14" s="27">
        <v>12000</v>
      </c>
      <c r="F14" s="27">
        <v>12000</v>
      </c>
      <c r="G14" s="28"/>
    </row>
    <row r="15" spans="1:7" ht="29.25" customHeight="1">
      <c r="A15" s="35" t="s">
        <v>12</v>
      </c>
      <c r="B15" s="36"/>
      <c r="C15" s="36" t="s">
        <v>12</v>
      </c>
      <c r="D15" s="37" t="s">
        <v>19</v>
      </c>
      <c r="E15" s="27">
        <v>40100</v>
      </c>
      <c r="F15" s="27">
        <v>40100</v>
      </c>
      <c r="G15" s="28"/>
    </row>
    <row r="16" spans="1:7" s="15" customFormat="1" ht="29.25" customHeight="1">
      <c r="A16" s="38"/>
      <c r="B16" s="39"/>
      <c r="C16" s="39"/>
      <c r="D16" s="40" t="s">
        <v>20</v>
      </c>
      <c r="E16" s="41">
        <f>SUM(E17,E24,E26)</f>
        <v>95030</v>
      </c>
      <c r="F16" s="41">
        <f>SUM(F17,F24,F26)</f>
        <v>95030</v>
      </c>
      <c r="G16" s="42"/>
    </row>
    <row r="17" spans="1:7" s="22" customFormat="1" ht="38.25">
      <c r="A17" s="43">
        <v>756</v>
      </c>
      <c r="B17" s="44"/>
      <c r="C17" s="44"/>
      <c r="D17" s="45" t="s">
        <v>11</v>
      </c>
      <c r="E17" s="46">
        <f>SUM(E18:E23)</f>
        <v>35000</v>
      </c>
      <c r="F17" s="46">
        <f>SUM(F18:F23)</f>
        <v>35000</v>
      </c>
      <c r="G17" s="47"/>
    </row>
    <row r="18" spans="1:7" ht="26.25" customHeight="1">
      <c r="A18" s="48" t="s">
        <v>12</v>
      </c>
      <c r="B18" s="36"/>
      <c r="C18" s="36" t="s">
        <v>12</v>
      </c>
      <c r="D18" s="37" t="s">
        <v>21</v>
      </c>
      <c r="E18" s="27">
        <v>16000</v>
      </c>
      <c r="F18" s="27">
        <v>16000</v>
      </c>
      <c r="G18" s="28"/>
    </row>
    <row r="19" spans="1:7" ht="24.75" customHeight="1">
      <c r="A19" s="48" t="s">
        <v>12</v>
      </c>
      <c r="B19" s="36"/>
      <c r="C19" s="36" t="s">
        <v>12</v>
      </c>
      <c r="D19" s="37" t="s">
        <v>22</v>
      </c>
      <c r="E19" s="27">
        <v>100</v>
      </c>
      <c r="F19" s="27">
        <v>100</v>
      </c>
      <c r="G19" s="28"/>
    </row>
    <row r="20" spans="1:7" ht="27.75" customHeight="1">
      <c r="A20" s="48" t="s">
        <v>12</v>
      </c>
      <c r="B20" s="36"/>
      <c r="C20" s="36" t="s">
        <v>12</v>
      </c>
      <c r="D20" s="37" t="s">
        <v>23</v>
      </c>
      <c r="E20" s="27">
        <v>3600</v>
      </c>
      <c r="F20" s="27">
        <v>3600</v>
      </c>
      <c r="G20" s="28"/>
    </row>
    <row r="21" spans="1:7" ht="27.75" customHeight="1">
      <c r="A21" s="48"/>
      <c r="B21" s="36"/>
      <c r="C21" s="36"/>
      <c r="D21" s="37" t="s">
        <v>24</v>
      </c>
      <c r="E21" s="27">
        <v>11700</v>
      </c>
      <c r="F21" s="27">
        <v>11700</v>
      </c>
      <c r="G21" s="28"/>
    </row>
    <row r="22" spans="1:7" ht="24" customHeight="1">
      <c r="A22" s="48" t="s">
        <v>12</v>
      </c>
      <c r="B22" s="36"/>
      <c r="C22" s="36"/>
      <c r="D22" s="37" t="s">
        <v>25</v>
      </c>
      <c r="E22" s="27">
        <v>100</v>
      </c>
      <c r="F22" s="27">
        <v>100</v>
      </c>
      <c r="G22" s="28"/>
    </row>
    <row r="23" spans="1:7" ht="23.25" customHeight="1">
      <c r="A23" s="48" t="s">
        <v>12</v>
      </c>
      <c r="B23" s="36"/>
      <c r="C23" s="36"/>
      <c r="D23" s="37" t="s">
        <v>26</v>
      </c>
      <c r="E23" s="27">
        <v>3500</v>
      </c>
      <c r="F23" s="27">
        <v>3500</v>
      </c>
      <c r="G23" s="28"/>
    </row>
    <row r="24" spans="1:7" s="22" customFormat="1" ht="27" customHeight="1">
      <c r="A24" s="43">
        <v>851</v>
      </c>
      <c r="B24" s="44"/>
      <c r="C24" s="44" t="s">
        <v>12</v>
      </c>
      <c r="D24" s="49" t="s">
        <v>27</v>
      </c>
      <c r="E24" s="46">
        <f>SUM(E25)</f>
        <v>60000</v>
      </c>
      <c r="F24" s="46">
        <f>SUM(F25)</f>
        <v>60000</v>
      </c>
      <c r="G24" s="47"/>
    </row>
    <row r="25" spans="1:7" ht="29.25" customHeight="1">
      <c r="A25" s="48" t="s">
        <v>12</v>
      </c>
      <c r="B25" s="36"/>
      <c r="C25" s="36" t="s">
        <v>12</v>
      </c>
      <c r="D25" s="37" t="s">
        <v>28</v>
      </c>
      <c r="E25" s="27">
        <v>60000</v>
      </c>
      <c r="F25" s="27">
        <v>60000</v>
      </c>
      <c r="G25" s="28"/>
    </row>
    <row r="26" spans="1:7" s="22" customFormat="1" ht="29.25" customHeight="1">
      <c r="A26" s="47">
        <v>900</v>
      </c>
      <c r="B26" s="50"/>
      <c r="C26" s="50"/>
      <c r="D26" s="45" t="s">
        <v>29</v>
      </c>
      <c r="E26" s="46">
        <f>SUM(E27)</f>
        <v>30</v>
      </c>
      <c r="F26" s="46">
        <f>SUM(F27)</f>
        <v>30</v>
      </c>
      <c r="G26" s="47"/>
    </row>
    <row r="27" spans="1:7" ht="29.25" customHeight="1">
      <c r="A27" s="51"/>
      <c r="B27" s="52"/>
      <c r="C27" s="52"/>
      <c r="D27" s="25" t="s">
        <v>30</v>
      </c>
      <c r="E27" s="27">
        <v>30</v>
      </c>
      <c r="F27" s="27">
        <v>30</v>
      </c>
      <c r="G27" s="28"/>
    </row>
    <row r="28" spans="1:7" s="15" customFormat="1" ht="38.25" customHeight="1">
      <c r="A28" s="38"/>
      <c r="B28" s="39"/>
      <c r="C28" s="39"/>
      <c r="D28" s="40" t="s">
        <v>31</v>
      </c>
      <c r="E28" s="41">
        <v>133000</v>
      </c>
      <c r="F28" s="41">
        <v>133000</v>
      </c>
      <c r="G28" s="42"/>
    </row>
    <row r="29" spans="1:7" s="22" customFormat="1" ht="29.25" customHeight="1">
      <c r="A29" s="43">
        <v>801</v>
      </c>
      <c r="B29" s="44"/>
      <c r="C29" s="44"/>
      <c r="D29" s="49" t="s">
        <v>32</v>
      </c>
      <c r="E29" s="46">
        <v>133000</v>
      </c>
      <c r="F29" s="46">
        <v>133000</v>
      </c>
      <c r="G29" s="47"/>
    </row>
    <row r="30" spans="1:7" s="1" customFormat="1" ht="30" customHeight="1">
      <c r="A30" s="48"/>
      <c r="B30" s="53"/>
      <c r="C30" s="53"/>
      <c r="D30" s="37" t="s">
        <v>33</v>
      </c>
      <c r="E30" s="54">
        <v>133000</v>
      </c>
      <c r="F30" s="26">
        <v>133000</v>
      </c>
      <c r="G30" s="51"/>
    </row>
    <row r="31" spans="1:7" s="15" customFormat="1" ht="29.25" customHeight="1">
      <c r="A31" s="38"/>
      <c r="B31" s="39"/>
      <c r="C31" s="39"/>
      <c r="D31" s="40" t="s">
        <v>144</v>
      </c>
      <c r="E31" s="41">
        <f>SUM(E32,E34,E36,E39,E41)</f>
        <v>461760</v>
      </c>
      <c r="F31" s="41">
        <f>SUM(F32,F34,F36,F39,F41)</f>
        <v>461760</v>
      </c>
      <c r="G31" s="42"/>
    </row>
    <row r="32" spans="1:7" s="22" customFormat="1" ht="29.25" customHeight="1">
      <c r="A32" s="55" t="s">
        <v>35</v>
      </c>
      <c r="B32" s="44"/>
      <c r="C32" s="44"/>
      <c r="D32" s="49" t="s">
        <v>36</v>
      </c>
      <c r="E32" s="46">
        <f>SUM(E33)</f>
        <v>1800</v>
      </c>
      <c r="F32" s="46">
        <f>SUM(F33)</f>
        <v>1800</v>
      </c>
      <c r="G32" s="47"/>
    </row>
    <row r="33" spans="1:7" ht="29.25" customHeight="1">
      <c r="A33" s="48" t="s">
        <v>12</v>
      </c>
      <c r="B33" s="36"/>
      <c r="C33" s="36"/>
      <c r="D33" s="37" t="s">
        <v>37</v>
      </c>
      <c r="E33" s="27">
        <v>1800</v>
      </c>
      <c r="F33" s="27">
        <v>1800</v>
      </c>
      <c r="G33" s="28"/>
    </row>
    <row r="34" spans="1:7" s="22" customFormat="1" ht="33" customHeight="1">
      <c r="A34" s="56">
        <v>400</v>
      </c>
      <c r="B34" s="44"/>
      <c r="C34" s="44"/>
      <c r="D34" s="49" t="s">
        <v>38</v>
      </c>
      <c r="E34" s="46">
        <f>SUM(E35)</f>
        <v>300000</v>
      </c>
      <c r="F34" s="46">
        <f>SUM(F35)</f>
        <v>300000</v>
      </c>
      <c r="G34" s="47"/>
    </row>
    <row r="35" spans="1:7" ht="26.25" customHeight="1">
      <c r="A35" s="48" t="s">
        <v>12</v>
      </c>
      <c r="B35" s="36"/>
      <c r="C35" s="36"/>
      <c r="D35" s="37" t="s">
        <v>39</v>
      </c>
      <c r="E35" s="27">
        <v>300000</v>
      </c>
      <c r="F35" s="27">
        <v>300000</v>
      </c>
      <c r="G35" s="28"/>
    </row>
    <row r="36" spans="1:7" s="22" customFormat="1" ht="29.25" customHeight="1">
      <c r="A36" s="43">
        <v>700</v>
      </c>
      <c r="B36" s="44"/>
      <c r="C36" s="44"/>
      <c r="D36" s="49" t="s">
        <v>40</v>
      </c>
      <c r="E36" s="46">
        <v>17390</v>
      </c>
      <c r="F36" s="46">
        <v>17390</v>
      </c>
      <c r="G36" s="47"/>
    </row>
    <row r="37" spans="1:7" s="22" customFormat="1" ht="29.25" customHeight="1">
      <c r="A37" s="43"/>
      <c r="B37" s="44"/>
      <c r="C37" s="44"/>
      <c r="D37" s="92" t="s">
        <v>142</v>
      </c>
      <c r="E37" s="46">
        <v>13590</v>
      </c>
      <c r="F37" s="93">
        <v>13590</v>
      </c>
      <c r="G37" s="47"/>
    </row>
    <row r="38" spans="1:7" ht="29.25" customHeight="1">
      <c r="A38" s="48" t="s">
        <v>12</v>
      </c>
      <c r="B38" s="36"/>
      <c r="C38" s="36"/>
      <c r="D38" s="94" t="s">
        <v>143</v>
      </c>
      <c r="E38" s="27">
        <v>3800</v>
      </c>
      <c r="F38" s="27">
        <v>3800</v>
      </c>
      <c r="G38" s="28"/>
    </row>
    <row r="39" spans="1:7" s="22" customFormat="1" ht="29.25" customHeight="1">
      <c r="A39" s="43">
        <v>750</v>
      </c>
      <c r="B39" s="44"/>
      <c r="C39" s="44"/>
      <c r="D39" s="49" t="s">
        <v>41</v>
      </c>
      <c r="E39" s="46">
        <f>SUM(E40)</f>
        <v>2570</v>
      </c>
      <c r="F39" s="46">
        <f>SUM(F40)</f>
        <v>2570</v>
      </c>
      <c r="G39" s="47"/>
    </row>
    <row r="40" spans="1:7" ht="29.25" customHeight="1">
      <c r="A40" s="48" t="s">
        <v>12</v>
      </c>
      <c r="B40" s="36"/>
      <c r="C40" s="36"/>
      <c r="D40" s="37" t="s">
        <v>42</v>
      </c>
      <c r="E40" s="27">
        <v>2570</v>
      </c>
      <c r="F40" s="27">
        <v>2570</v>
      </c>
      <c r="G40" s="28"/>
    </row>
    <row r="41" spans="1:7" s="22" customFormat="1" ht="29.25" customHeight="1">
      <c r="A41" s="43">
        <v>900</v>
      </c>
      <c r="B41" s="44"/>
      <c r="C41" s="44"/>
      <c r="D41" s="49" t="s">
        <v>29</v>
      </c>
      <c r="E41" s="46">
        <f>SUM(E42)</f>
        <v>140000</v>
      </c>
      <c r="F41" s="46">
        <f>SUM(F42)</f>
        <v>140000</v>
      </c>
      <c r="G41" s="47"/>
    </row>
    <row r="42" spans="1:7" ht="29.25" customHeight="1">
      <c r="A42" s="48" t="s">
        <v>12</v>
      </c>
      <c r="B42" s="36"/>
      <c r="C42" s="36"/>
      <c r="D42" s="37" t="s">
        <v>43</v>
      </c>
      <c r="E42" s="27">
        <v>140000</v>
      </c>
      <c r="F42" s="27">
        <v>140000</v>
      </c>
      <c r="G42" s="28"/>
    </row>
    <row r="43" spans="1:7" s="15" customFormat="1" ht="35.25" customHeight="1">
      <c r="A43" s="38"/>
      <c r="B43" s="39"/>
      <c r="C43" s="39"/>
      <c r="D43" s="40" t="s">
        <v>44</v>
      </c>
      <c r="E43" s="41">
        <f>SUM(E44)</f>
        <v>5000</v>
      </c>
      <c r="F43" s="41">
        <f>SUM(F44)</f>
        <v>5000</v>
      </c>
      <c r="G43" s="42"/>
    </row>
    <row r="44" spans="1:7" s="22" customFormat="1" ht="29.25" customHeight="1">
      <c r="A44" s="43">
        <v>400</v>
      </c>
      <c r="B44" s="44"/>
      <c r="C44" s="44"/>
      <c r="D44" s="49" t="s">
        <v>38</v>
      </c>
      <c r="E44" s="46">
        <f>SUM(E45)</f>
        <v>5000</v>
      </c>
      <c r="F44" s="46">
        <f>SUM(F45)</f>
        <v>5000</v>
      </c>
      <c r="G44" s="47"/>
    </row>
    <row r="45" spans="1:7" s="1" customFormat="1" ht="29.25" customHeight="1">
      <c r="A45" s="51" t="s">
        <v>12</v>
      </c>
      <c r="B45" s="57"/>
      <c r="C45" s="57"/>
      <c r="D45" s="25" t="s">
        <v>45</v>
      </c>
      <c r="E45" s="26">
        <v>5000</v>
      </c>
      <c r="F45" s="26">
        <v>5000</v>
      </c>
      <c r="G45" s="51"/>
    </row>
    <row r="46" spans="1:7" s="15" customFormat="1" ht="45" customHeight="1">
      <c r="A46" s="38"/>
      <c r="B46" s="39"/>
      <c r="C46" s="39"/>
      <c r="D46" s="40" t="s">
        <v>46</v>
      </c>
      <c r="E46" s="41">
        <f>SUM(E47)</f>
        <v>249</v>
      </c>
      <c r="F46" s="41">
        <f>SUM(F47)</f>
        <v>249</v>
      </c>
      <c r="G46" s="42"/>
    </row>
    <row r="47" spans="1:7" s="22" customFormat="1" ht="29.25" customHeight="1">
      <c r="A47" s="43">
        <v>750</v>
      </c>
      <c r="B47" s="44"/>
      <c r="C47" s="44"/>
      <c r="D47" s="49" t="s">
        <v>41</v>
      </c>
      <c r="E47" s="46">
        <f>SUM(E48)</f>
        <v>249</v>
      </c>
      <c r="F47" s="46">
        <f>SUM(F48)</f>
        <v>249</v>
      </c>
      <c r="G47" s="47"/>
    </row>
    <row r="48" spans="1:7" ht="29.25" customHeight="1">
      <c r="A48" s="48" t="s">
        <v>12</v>
      </c>
      <c r="B48" s="36"/>
      <c r="C48" s="36"/>
      <c r="D48" s="37" t="s">
        <v>47</v>
      </c>
      <c r="E48" s="27">
        <v>249</v>
      </c>
      <c r="F48" s="27">
        <v>249</v>
      </c>
      <c r="G48" s="28"/>
    </row>
    <row r="49" spans="1:10" s="15" customFormat="1" ht="42.75" customHeight="1">
      <c r="A49" s="38"/>
      <c r="B49" s="39"/>
      <c r="C49" s="39"/>
      <c r="D49" s="40" t="s">
        <v>48</v>
      </c>
      <c r="E49" s="41">
        <f>SUM(E50)</f>
        <v>8410</v>
      </c>
      <c r="F49" s="41">
        <f>SUM(F50)</f>
        <v>8410</v>
      </c>
      <c r="G49" s="42"/>
      <c r="J49" s="15" t="s">
        <v>12</v>
      </c>
    </row>
    <row r="50" spans="1:7" s="22" customFormat="1" ht="53.25" customHeight="1">
      <c r="A50" s="43">
        <v>756</v>
      </c>
      <c r="B50" s="44"/>
      <c r="C50" s="44"/>
      <c r="D50" s="49" t="s">
        <v>11</v>
      </c>
      <c r="E50" s="46">
        <v>8410</v>
      </c>
      <c r="F50" s="46">
        <v>8410</v>
      </c>
      <c r="G50" s="47"/>
    </row>
    <row r="51" spans="1:7" ht="29.25" customHeight="1">
      <c r="A51" s="48" t="s">
        <v>12</v>
      </c>
      <c r="B51" s="36"/>
      <c r="C51" s="36"/>
      <c r="D51" s="37" t="s">
        <v>49</v>
      </c>
      <c r="E51" s="27">
        <v>8410</v>
      </c>
      <c r="F51" s="27">
        <v>8410</v>
      </c>
      <c r="G51" s="28"/>
    </row>
    <row r="52" spans="1:7" s="15" customFormat="1" ht="47.25">
      <c r="A52" s="38"/>
      <c r="B52" s="39"/>
      <c r="C52" s="39"/>
      <c r="D52" s="40" t="s">
        <v>50</v>
      </c>
      <c r="E52" s="41">
        <f>SUM(E53)</f>
        <v>3500</v>
      </c>
      <c r="F52" s="41">
        <f>SUM(F53)</f>
        <v>3500</v>
      </c>
      <c r="G52" s="42"/>
    </row>
    <row r="53" spans="1:7" s="22" customFormat="1" ht="29.25" customHeight="1">
      <c r="A53" s="43">
        <v>758</v>
      </c>
      <c r="B53" s="44"/>
      <c r="C53" s="44"/>
      <c r="D53" s="49" t="s">
        <v>51</v>
      </c>
      <c r="E53" s="46">
        <f>SUM(E54)</f>
        <v>3500</v>
      </c>
      <c r="F53" s="46">
        <f>SUM(F54)</f>
        <v>3500</v>
      </c>
      <c r="G53" s="47"/>
    </row>
    <row r="54" spans="1:7" ht="29.25" customHeight="1">
      <c r="A54" s="48" t="s">
        <v>12</v>
      </c>
      <c r="B54" s="36"/>
      <c r="C54" s="36"/>
      <c r="D54" s="37" t="s">
        <v>52</v>
      </c>
      <c r="E54" s="27">
        <v>3500</v>
      </c>
      <c r="F54" s="27">
        <v>3500</v>
      </c>
      <c r="G54" s="28" t="s">
        <v>12</v>
      </c>
    </row>
    <row r="55" spans="1:7" s="15" customFormat="1" ht="29.25" customHeight="1">
      <c r="A55" s="38"/>
      <c r="B55" s="39"/>
      <c r="C55" s="39"/>
      <c r="D55" s="40" t="s">
        <v>53</v>
      </c>
      <c r="E55" s="41">
        <f>SUM(E56,E58,E60,E62)</f>
        <v>1414200</v>
      </c>
      <c r="F55" s="41">
        <f>SUM(F56,F58,F60,F62)</f>
        <v>1414200</v>
      </c>
      <c r="G55" s="42"/>
    </row>
    <row r="56" spans="1:7" s="22" customFormat="1" ht="29.25" customHeight="1">
      <c r="A56" s="43">
        <v>750</v>
      </c>
      <c r="B56" s="44"/>
      <c r="C56" s="44"/>
      <c r="D56" s="49" t="s">
        <v>41</v>
      </c>
      <c r="E56" s="46">
        <f>SUM(E57)</f>
        <v>71925</v>
      </c>
      <c r="F56" s="46">
        <f>SUM(F57)</f>
        <v>71925</v>
      </c>
      <c r="G56" s="47"/>
    </row>
    <row r="57" spans="1:7" ht="55.5" customHeight="1">
      <c r="A57" s="48" t="s">
        <v>12</v>
      </c>
      <c r="B57" s="36"/>
      <c r="C57" s="36"/>
      <c r="D57" s="37" t="s">
        <v>54</v>
      </c>
      <c r="E57" s="27">
        <v>71925</v>
      </c>
      <c r="F57" s="27">
        <v>71925</v>
      </c>
      <c r="G57" s="28"/>
    </row>
    <row r="58" spans="1:7" s="22" customFormat="1" ht="39" customHeight="1">
      <c r="A58" s="43">
        <v>751</v>
      </c>
      <c r="B58" s="44"/>
      <c r="C58" s="44"/>
      <c r="D58" s="49" t="s">
        <v>55</v>
      </c>
      <c r="E58" s="46">
        <f>SUM(E59)</f>
        <v>744</v>
      </c>
      <c r="F58" s="46">
        <f>SUM(F59)</f>
        <v>744</v>
      </c>
      <c r="G58" s="47"/>
    </row>
    <row r="59" spans="1:7" ht="47.25" customHeight="1">
      <c r="A59" s="51" t="s">
        <v>12</v>
      </c>
      <c r="B59" s="52"/>
      <c r="C59" s="52"/>
      <c r="D59" s="25" t="s">
        <v>54</v>
      </c>
      <c r="E59" s="27">
        <v>744</v>
      </c>
      <c r="F59" s="27">
        <v>744</v>
      </c>
      <c r="G59" s="28"/>
    </row>
    <row r="60" spans="1:7" s="22" customFormat="1" ht="29.25" customHeight="1">
      <c r="A60" s="47">
        <v>754</v>
      </c>
      <c r="B60" s="50"/>
      <c r="C60" s="50"/>
      <c r="D60" s="45" t="s">
        <v>56</v>
      </c>
      <c r="E60" s="46">
        <f>SUM(E61)</f>
        <v>900</v>
      </c>
      <c r="F60" s="46">
        <f>SUM(F61)</f>
        <v>900</v>
      </c>
      <c r="G60" s="47"/>
    </row>
    <row r="61" spans="1:7" ht="57" customHeight="1">
      <c r="A61" s="48" t="s">
        <v>57</v>
      </c>
      <c r="B61" s="36"/>
      <c r="C61" s="36"/>
      <c r="D61" s="37" t="s">
        <v>54</v>
      </c>
      <c r="E61" s="27">
        <v>900</v>
      </c>
      <c r="F61" s="27">
        <v>900</v>
      </c>
      <c r="G61" s="28"/>
    </row>
    <row r="62" spans="1:7" s="22" customFormat="1" ht="27.75" customHeight="1">
      <c r="A62" s="43">
        <v>852</v>
      </c>
      <c r="B62" s="44"/>
      <c r="C62" s="44"/>
      <c r="D62" s="49" t="s">
        <v>34</v>
      </c>
      <c r="E62" s="46">
        <f>SUM(E63:E64)</f>
        <v>1340631</v>
      </c>
      <c r="F62" s="46">
        <f>SUM(F63:F64)</f>
        <v>1340631</v>
      </c>
      <c r="G62" s="47"/>
    </row>
    <row r="63" spans="1:7" ht="54" customHeight="1">
      <c r="A63" s="48" t="s">
        <v>12</v>
      </c>
      <c r="B63" s="36"/>
      <c r="C63" s="36"/>
      <c r="D63" s="37" t="s">
        <v>54</v>
      </c>
      <c r="E63" s="27">
        <v>1266650</v>
      </c>
      <c r="F63" s="27">
        <v>1266650</v>
      </c>
      <c r="G63" s="28"/>
    </row>
    <row r="64" spans="1:7" ht="38.25">
      <c r="A64" s="48"/>
      <c r="B64" s="36"/>
      <c r="C64" s="36"/>
      <c r="D64" s="37" t="s">
        <v>58</v>
      </c>
      <c r="E64" s="27">
        <v>73981</v>
      </c>
      <c r="F64" s="27">
        <v>73981</v>
      </c>
      <c r="G64" s="28"/>
    </row>
    <row r="65" spans="1:7" s="15" customFormat="1" ht="29.25" customHeight="1">
      <c r="A65" s="38"/>
      <c r="B65" s="39"/>
      <c r="C65" s="39"/>
      <c r="D65" s="40" t="s">
        <v>59</v>
      </c>
      <c r="E65" s="41">
        <f>SUM(E66)</f>
        <v>5510508</v>
      </c>
      <c r="F65" s="41">
        <f>SUM(F66)</f>
        <v>5510508</v>
      </c>
      <c r="G65" s="42"/>
    </row>
    <row r="66" spans="1:7" s="22" customFormat="1" ht="29.25" customHeight="1">
      <c r="A66" s="43">
        <v>758</v>
      </c>
      <c r="B66" s="44"/>
      <c r="C66" s="44"/>
      <c r="D66" s="49" t="s">
        <v>51</v>
      </c>
      <c r="E66" s="46">
        <f>SUM(E67:E69)</f>
        <v>5510508</v>
      </c>
      <c r="F66" s="46">
        <f>SUM(F67:F69)</f>
        <v>5510508</v>
      </c>
      <c r="G66" s="47"/>
    </row>
    <row r="67" spans="1:7" ht="29.25" customHeight="1">
      <c r="A67" s="48" t="s">
        <v>12</v>
      </c>
      <c r="B67" s="36" t="s">
        <v>12</v>
      </c>
      <c r="C67" s="36"/>
      <c r="D67" s="37" t="s">
        <v>60</v>
      </c>
      <c r="E67" s="27">
        <v>2339990</v>
      </c>
      <c r="F67" s="27">
        <v>2339990</v>
      </c>
      <c r="G67" s="28"/>
    </row>
    <row r="68" spans="1:7" ht="29.25" customHeight="1">
      <c r="A68" s="48" t="s">
        <v>12</v>
      </c>
      <c r="B68" s="36"/>
      <c r="C68" s="36"/>
      <c r="D68" s="37" t="s">
        <v>61</v>
      </c>
      <c r="E68" s="27">
        <v>37053</v>
      </c>
      <c r="F68" s="27">
        <v>37053</v>
      </c>
      <c r="G68" s="28"/>
    </row>
    <row r="69" spans="1:7" ht="29.25" customHeight="1">
      <c r="A69" s="48" t="s">
        <v>12</v>
      </c>
      <c r="B69" s="36"/>
      <c r="C69" s="36"/>
      <c r="D69" s="37" t="s">
        <v>62</v>
      </c>
      <c r="E69" s="27">
        <v>3133465</v>
      </c>
      <c r="F69" s="27">
        <v>3133465</v>
      </c>
      <c r="G69" s="28"/>
    </row>
    <row r="70" spans="1:7" s="15" customFormat="1" ht="29.25" customHeight="1">
      <c r="A70" s="38"/>
      <c r="B70" s="39"/>
      <c r="C70" s="39"/>
      <c r="D70" s="40" t="s">
        <v>145</v>
      </c>
      <c r="E70" s="41">
        <f>SUM(E71)</f>
        <v>1006905</v>
      </c>
      <c r="F70" s="41">
        <f>SUM(F71)</f>
        <v>1006905</v>
      </c>
      <c r="G70" s="42"/>
    </row>
    <row r="71" spans="1:7" s="22" customFormat="1" ht="55.5" customHeight="1">
      <c r="A71" s="43">
        <v>756</v>
      </c>
      <c r="B71" s="44"/>
      <c r="C71" s="44"/>
      <c r="D71" s="49" t="s">
        <v>11</v>
      </c>
      <c r="E71" s="46">
        <f>SUM(E72)</f>
        <v>1006905</v>
      </c>
      <c r="F71" s="46">
        <f>SUM(F72)</f>
        <v>1006905</v>
      </c>
      <c r="G71" s="47"/>
    </row>
    <row r="72" spans="1:7" ht="29.25" customHeight="1">
      <c r="A72" s="48" t="s">
        <v>12</v>
      </c>
      <c r="B72" s="36"/>
      <c r="C72" s="36"/>
      <c r="D72" s="37" t="s">
        <v>63</v>
      </c>
      <c r="E72" s="27">
        <v>1006905</v>
      </c>
      <c r="F72" s="27">
        <v>1006905</v>
      </c>
      <c r="G72" s="28"/>
    </row>
    <row r="73" spans="1:7" s="15" customFormat="1" ht="29.25" customHeight="1">
      <c r="A73" s="38"/>
      <c r="B73" s="39"/>
      <c r="C73" s="39"/>
      <c r="D73" s="40" t="s">
        <v>146</v>
      </c>
      <c r="E73" s="41">
        <f>SUM(E74)</f>
        <v>10000</v>
      </c>
      <c r="F73" s="41">
        <f>SUM(F74)</f>
        <v>10000</v>
      </c>
      <c r="G73" s="42"/>
    </row>
    <row r="74" spans="1:7" s="22" customFormat="1" ht="54.75" customHeight="1">
      <c r="A74" s="43">
        <v>756</v>
      </c>
      <c r="B74" s="44"/>
      <c r="C74" s="44"/>
      <c r="D74" s="49" t="s">
        <v>11</v>
      </c>
      <c r="E74" s="46">
        <f>SUM(E75)</f>
        <v>10000</v>
      </c>
      <c r="F74" s="46">
        <f>SUM(F75)</f>
        <v>10000</v>
      </c>
      <c r="G74" s="47"/>
    </row>
    <row r="75" spans="1:7" ht="29.25" customHeight="1">
      <c r="A75" s="48" t="s">
        <v>12</v>
      </c>
      <c r="B75" s="36"/>
      <c r="C75" s="36"/>
      <c r="D75" s="37" t="s">
        <v>64</v>
      </c>
      <c r="E75" s="27">
        <v>10000</v>
      </c>
      <c r="F75" s="27">
        <v>10000</v>
      </c>
      <c r="G75" s="28"/>
    </row>
    <row r="76" spans="1:7" s="15" customFormat="1" ht="19.5" customHeight="1">
      <c r="A76" s="107" t="s">
        <v>65</v>
      </c>
      <c r="B76" s="107"/>
      <c r="C76" s="107"/>
      <c r="D76" s="107"/>
      <c r="E76" s="58">
        <f>SUM(E7,E16,E28,E31,E43,E46,E49,E52,E55,E65,E70,E73)</f>
        <v>9947860</v>
      </c>
      <c r="F76" s="42">
        <f>SUM(F7,F16,F28,F31,F43,F46,F49,F52,F55,F65,F70,F73)</f>
        <v>9947860</v>
      </c>
      <c r="G76" s="59"/>
    </row>
  </sheetData>
  <sheetProtection/>
  <mergeCells count="9">
    <mergeCell ref="B1:D1"/>
    <mergeCell ref="A3:A4"/>
    <mergeCell ref="B3:B4"/>
    <mergeCell ref="C3:C4"/>
    <mergeCell ref="D3:D4"/>
    <mergeCell ref="E3:G3"/>
    <mergeCell ref="E4:E5"/>
    <mergeCell ref="F4:G4"/>
    <mergeCell ref="A76:D76"/>
  </mergeCells>
  <printOptions gridLines="1" headings="1"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 r:id="rId1"/>
  <headerFooter alignWithMargins="0">
    <oddHeader xml:space="preserve">&amp;R&amp;9Załącznik nr 1 
do uchwały Rady Gminy Czarnożyły nr 
XXI/100/2008 z dnia 29 grudnia 2008 r. </oddHeader>
  </headerFooter>
  <ignoredErrors>
    <ignoredError sqref="E7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showRowColHeaders="0" view="pageLayout" workbookViewId="0" topLeftCell="D1">
      <selection activeCell="B10" sqref="B10"/>
    </sheetView>
  </sheetViews>
  <sheetFormatPr defaultColWidth="8.875" defaultRowHeight="12.75"/>
  <cols>
    <col min="1" max="1" width="6.375" style="60" customWidth="1"/>
    <col min="2" max="2" width="8.75390625" style="60" customWidth="1"/>
    <col min="3" max="3" width="0" style="60" hidden="1" customWidth="1"/>
    <col min="4" max="4" width="31.875" style="60" customWidth="1"/>
    <col min="5" max="5" width="11.375" style="60" customWidth="1"/>
    <col min="6" max="6" width="11.625" style="60" customWidth="1"/>
    <col min="7" max="8" width="11.375" style="60" customWidth="1"/>
    <col min="9" max="11" width="10.625" style="60" customWidth="1"/>
    <col min="12" max="12" width="11.375" style="60" customWidth="1"/>
  </cols>
  <sheetData>
    <row r="1" spans="1:12" ht="18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7" ht="18">
      <c r="A2" s="62"/>
      <c r="B2" s="62"/>
      <c r="C2" s="62"/>
      <c r="D2" s="62"/>
      <c r="E2" s="62"/>
      <c r="F2" s="62"/>
      <c r="G2" s="62"/>
    </row>
    <row r="3" spans="1:12" ht="12.75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66</v>
      </c>
    </row>
    <row r="4" spans="1:12" s="67" customFormat="1" ht="18.75" customHeight="1">
      <c r="A4" s="111" t="s">
        <v>1</v>
      </c>
      <c r="B4" s="111" t="s">
        <v>67</v>
      </c>
      <c r="C4" s="111" t="s">
        <v>68</v>
      </c>
      <c r="D4" s="111" t="s">
        <v>69</v>
      </c>
      <c r="E4" s="111" t="s">
        <v>147</v>
      </c>
      <c r="F4" s="111" t="s">
        <v>70</v>
      </c>
      <c r="G4" s="111"/>
      <c r="H4" s="111"/>
      <c r="I4" s="111"/>
      <c r="J4" s="111"/>
      <c r="K4" s="111"/>
      <c r="L4" s="111"/>
    </row>
    <row r="5" spans="1:12" s="67" customFormat="1" ht="20.25" customHeight="1">
      <c r="A5" s="111"/>
      <c r="B5" s="111"/>
      <c r="C5" s="111"/>
      <c r="D5" s="111"/>
      <c r="E5" s="111"/>
      <c r="F5" s="111" t="s">
        <v>71</v>
      </c>
      <c r="G5" s="111" t="s">
        <v>72</v>
      </c>
      <c r="H5" s="111"/>
      <c r="I5" s="111"/>
      <c r="J5" s="111"/>
      <c r="K5" s="111"/>
      <c r="L5" s="111" t="s">
        <v>73</v>
      </c>
    </row>
    <row r="6" spans="1:12" s="67" customFormat="1" ht="60.75" customHeight="1">
      <c r="A6" s="111"/>
      <c r="B6" s="111"/>
      <c r="C6" s="111"/>
      <c r="D6" s="111"/>
      <c r="E6" s="111"/>
      <c r="F6" s="111"/>
      <c r="G6" s="66" t="s">
        <v>74</v>
      </c>
      <c r="H6" s="66" t="s">
        <v>75</v>
      </c>
      <c r="I6" s="66" t="s">
        <v>76</v>
      </c>
      <c r="J6" s="66" t="s">
        <v>77</v>
      </c>
      <c r="K6" s="66" t="s">
        <v>78</v>
      </c>
      <c r="L6" s="111"/>
    </row>
    <row r="7" spans="1:12" s="67" customFormat="1" ht="6" customHeight="1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s="72" customFormat="1" ht="12.75">
      <c r="A8" s="69" t="s">
        <v>35</v>
      </c>
      <c r="B8" s="98"/>
      <c r="C8" s="70"/>
      <c r="D8" s="70" t="s">
        <v>36</v>
      </c>
      <c r="E8" s="71">
        <f>SUM(E9:E10)</f>
        <v>16900</v>
      </c>
      <c r="F8" s="71">
        <f>SUM(F9:F10)</f>
        <v>16900</v>
      </c>
      <c r="G8" s="71"/>
      <c r="H8" s="71"/>
      <c r="I8" s="71"/>
      <c r="J8" s="71"/>
      <c r="K8" s="71"/>
      <c r="L8" s="71"/>
    </row>
    <row r="9" spans="1:12" s="67" customFormat="1" ht="12.75">
      <c r="A9" s="73"/>
      <c r="B9" s="104" t="s">
        <v>148</v>
      </c>
      <c r="C9" s="73"/>
      <c r="D9" s="73" t="s">
        <v>79</v>
      </c>
      <c r="E9" s="74">
        <v>11900</v>
      </c>
      <c r="F9" s="74">
        <v>11900</v>
      </c>
      <c r="G9" s="74"/>
      <c r="H9" s="74"/>
      <c r="I9" s="74"/>
      <c r="J9" s="74"/>
      <c r="K9" s="74"/>
      <c r="L9" s="74"/>
    </row>
    <row r="10" spans="1:12" s="67" customFormat="1" ht="12.75">
      <c r="A10" s="73"/>
      <c r="B10" s="104" t="s">
        <v>149</v>
      </c>
      <c r="C10" s="73"/>
      <c r="D10" s="73" t="s">
        <v>80</v>
      </c>
      <c r="E10" s="74">
        <v>5000</v>
      </c>
      <c r="F10" s="74">
        <v>5000</v>
      </c>
      <c r="G10" s="74"/>
      <c r="H10" s="74"/>
      <c r="I10" s="74"/>
      <c r="J10" s="74"/>
      <c r="K10" s="74"/>
      <c r="L10" s="74"/>
    </row>
    <row r="11" spans="1:12" s="72" customFormat="1" ht="25.5">
      <c r="A11" s="75">
        <v>400</v>
      </c>
      <c r="B11" s="100"/>
      <c r="C11" s="75"/>
      <c r="D11" s="75" t="s">
        <v>81</v>
      </c>
      <c r="E11" s="76">
        <f>SUM(E12)</f>
        <v>156975</v>
      </c>
      <c r="F11" s="76">
        <f>SUM(F12)</f>
        <v>101975</v>
      </c>
      <c r="G11" s="76"/>
      <c r="H11" s="76"/>
      <c r="I11" s="76"/>
      <c r="J11" s="76"/>
      <c r="K11" s="76"/>
      <c r="L11" s="76">
        <f>SUM(L12)</f>
        <v>55000</v>
      </c>
    </row>
    <row r="12" spans="1:12" s="67" customFormat="1" ht="12.75">
      <c r="A12" s="73"/>
      <c r="B12" s="99">
        <v>40002</v>
      </c>
      <c r="C12" s="73"/>
      <c r="D12" s="73" t="s">
        <v>82</v>
      </c>
      <c r="E12" s="74">
        <v>156975</v>
      </c>
      <c r="F12" s="74">
        <v>101975</v>
      </c>
      <c r="G12" s="74"/>
      <c r="H12" s="74"/>
      <c r="I12" s="74"/>
      <c r="J12" s="74"/>
      <c r="K12" s="74"/>
      <c r="L12" s="74">
        <v>55000</v>
      </c>
    </row>
    <row r="13" spans="1:12" s="72" customFormat="1" ht="12.75">
      <c r="A13" s="75">
        <v>600</v>
      </c>
      <c r="B13" s="100"/>
      <c r="C13" s="75"/>
      <c r="D13" s="75" t="s">
        <v>83</v>
      </c>
      <c r="E13" s="76">
        <f>SUM(E14)</f>
        <v>232000</v>
      </c>
      <c r="F13" s="76">
        <v>222000</v>
      </c>
      <c r="G13" s="76">
        <f>SUM(G14)</f>
        <v>6000</v>
      </c>
      <c r="H13" s="76">
        <f>SUM(H14)</f>
        <v>1000</v>
      </c>
      <c r="I13" s="76"/>
      <c r="J13" s="76"/>
      <c r="K13" s="76"/>
      <c r="L13" s="76">
        <f>SUM(L14)</f>
        <v>10000</v>
      </c>
    </row>
    <row r="14" spans="1:12" s="67" customFormat="1" ht="12.75">
      <c r="A14" s="73"/>
      <c r="B14" s="99">
        <v>60016</v>
      </c>
      <c r="C14" s="73"/>
      <c r="D14" s="73" t="s">
        <v>84</v>
      </c>
      <c r="E14" s="74">
        <v>232000</v>
      </c>
      <c r="F14" s="74">
        <v>222000</v>
      </c>
      <c r="G14" s="74">
        <v>6000</v>
      </c>
      <c r="H14" s="74">
        <v>1000</v>
      </c>
      <c r="I14" s="74"/>
      <c r="J14" s="74"/>
      <c r="K14" s="74"/>
      <c r="L14" s="74">
        <v>10000</v>
      </c>
    </row>
    <row r="15" spans="1:12" s="72" customFormat="1" ht="12.75">
      <c r="A15" s="75">
        <v>700</v>
      </c>
      <c r="B15" s="100"/>
      <c r="C15" s="75"/>
      <c r="D15" s="75" t="s">
        <v>40</v>
      </c>
      <c r="E15" s="76">
        <f>SUM(E16:E17)</f>
        <v>13000</v>
      </c>
      <c r="F15" s="76">
        <f>SUM(F16:F17)</f>
        <v>13000</v>
      </c>
      <c r="G15" s="76"/>
      <c r="H15" s="76"/>
      <c r="I15" s="76"/>
      <c r="J15" s="76"/>
      <c r="K15" s="76"/>
      <c r="L15" s="76"/>
    </row>
    <row r="16" spans="1:12" s="67" customFormat="1" ht="25.5">
      <c r="A16" s="73"/>
      <c r="B16" s="99">
        <v>70005</v>
      </c>
      <c r="C16" s="73"/>
      <c r="D16" s="73" t="s">
        <v>85</v>
      </c>
      <c r="E16" s="74">
        <v>5000</v>
      </c>
      <c r="F16" s="74">
        <v>5000</v>
      </c>
      <c r="G16" s="74"/>
      <c r="H16" s="74"/>
      <c r="I16" s="74"/>
      <c r="J16" s="74"/>
      <c r="K16" s="74"/>
      <c r="L16" s="74"/>
    </row>
    <row r="17" spans="1:12" s="67" customFormat="1" ht="12.75">
      <c r="A17" s="73"/>
      <c r="B17" s="99">
        <v>70095</v>
      </c>
      <c r="C17" s="73"/>
      <c r="D17" s="73" t="s">
        <v>80</v>
      </c>
      <c r="E17" s="74">
        <v>8000</v>
      </c>
      <c r="F17" s="74">
        <v>8000</v>
      </c>
      <c r="G17" s="74"/>
      <c r="H17" s="74"/>
      <c r="I17" s="74"/>
      <c r="J17" s="74"/>
      <c r="K17" s="74"/>
      <c r="L17" s="74"/>
    </row>
    <row r="18" spans="1:12" s="72" customFormat="1" ht="12.75">
      <c r="A18" s="75">
        <v>710</v>
      </c>
      <c r="B18" s="100"/>
      <c r="C18" s="75"/>
      <c r="D18" s="75" t="s">
        <v>86</v>
      </c>
      <c r="E18" s="76">
        <f>SUM(E19)</f>
        <v>2000</v>
      </c>
      <c r="F18" s="76">
        <f>SUM(F19)</f>
        <v>2000</v>
      </c>
      <c r="G18" s="76"/>
      <c r="H18" s="76"/>
      <c r="I18" s="76"/>
      <c r="J18" s="76"/>
      <c r="K18" s="76"/>
      <c r="L18" s="76"/>
    </row>
    <row r="19" spans="1:12" s="67" customFormat="1" ht="25.5">
      <c r="A19" s="77"/>
      <c r="B19" s="101">
        <v>71004</v>
      </c>
      <c r="C19" s="77"/>
      <c r="D19" s="77" t="s">
        <v>87</v>
      </c>
      <c r="E19" s="78">
        <v>2000</v>
      </c>
      <c r="F19" s="78">
        <v>2000</v>
      </c>
      <c r="G19" s="78"/>
      <c r="H19" s="78"/>
      <c r="I19" s="78"/>
      <c r="J19" s="78"/>
      <c r="K19" s="78"/>
      <c r="L19" s="78"/>
    </row>
    <row r="20" spans="1:12" s="72" customFormat="1" ht="12.75">
      <c r="A20" s="79">
        <v>750</v>
      </c>
      <c r="B20" s="102"/>
      <c r="C20" s="79"/>
      <c r="D20" s="79" t="s">
        <v>41</v>
      </c>
      <c r="E20" s="80">
        <f>SUM(E21:E25)</f>
        <v>1423832</v>
      </c>
      <c r="F20" s="80">
        <f>SUM(F21:F25)</f>
        <v>1368832</v>
      </c>
      <c r="G20" s="80">
        <f>SUM(G21:G25)</f>
        <v>913847</v>
      </c>
      <c r="H20" s="80">
        <f>SUM(H21:H25)</f>
        <v>149751</v>
      </c>
      <c r="I20" s="80"/>
      <c r="J20" s="80"/>
      <c r="K20" s="80"/>
      <c r="L20" s="80">
        <f>SUM(L21:L25)</f>
        <v>55000</v>
      </c>
    </row>
    <row r="21" spans="1:12" s="67" customFormat="1" ht="12.75">
      <c r="A21" s="77"/>
      <c r="B21" s="101">
        <v>75011</v>
      </c>
      <c r="C21" s="77"/>
      <c r="D21" s="77" t="s">
        <v>88</v>
      </c>
      <c r="E21" s="78">
        <v>71925</v>
      </c>
      <c r="F21" s="78">
        <v>71925</v>
      </c>
      <c r="G21" s="78">
        <v>58440</v>
      </c>
      <c r="H21" s="78">
        <v>10251</v>
      </c>
      <c r="I21" s="78"/>
      <c r="J21" s="78"/>
      <c r="K21" s="78"/>
      <c r="L21" s="78"/>
    </row>
    <row r="22" spans="1:12" s="67" customFormat="1" ht="25.5">
      <c r="A22" s="77"/>
      <c r="B22" s="101">
        <v>75022</v>
      </c>
      <c r="C22" s="77"/>
      <c r="D22" s="77" t="s">
        <v>89</v>
      </c>
      <c r="E22" s="78">
        <v>67700</v>
      </c>
      <c r="F22" s="78">
        <v>67700</v>
      </c>
      <c r="G22" s="78"/>
      <c r="H22" s="78"/>
      <c r="I22" s="78"/>
      <c r="J22" s="78"/>
      <c r="K22" s="78"/>
      <c r="L22" s="78"/>
    </row>
    <row r="23" spans="1:12" s="67" customFormat="1" ht="25.5">
      <c r="A23" s="77"/>
      <c r="B23" s="101">
        <v>75023</v>
      </c>
      <c r="C23" s="77"/>
      <c r="D23" s="77" t="s">
        <v>90</v>
      </c>
      <c r="E23" s="78">
        <v>1236307</v>
      </c>
      <c r="F23" s="78">
        <v>1181307</v>
      </c>
      <c r="G23" s="78">
        <v>845407</v>
      </c>
      <c r="H23" s="78">
        <v>136000</v>
      </c>
      <c r="I23" s="78"/>
      <c r="J23" s="78"/>
      <c r="K23" s="78"/>
      <c r="L23" s="78">
        <v>55000</v>
      </c>
    </row>
    <row r="24" spans="1:12" s="67" customFormat="1" ht="25.5">
      <c r="A24" s="77"/>
      <c r="B24" s="101">
        <v>75075</v>
      </c>
      <c r="C24" s="77"/>
      <c r="D24" s="77" t="s">
        <v>91</v>
      </c>
      <c r="E24" s="78">
        <v>13000</v>
      </c>
      <c r="F24" s="78">
        <v>13000</v>
      </c>
      <c r="G24" s="78"/>
      <c r="H24" s="78"/>
      <c r="I24" s="78"/>
      <c r="J24" s="78"/>
      <c r="K24" s="78"/>
      <c r="L24" s="78"/>
    </row>
    <row r="25" spans="1:12" s="67" customFormat="1" ht="12.75">
      <c r="A25" s="77"/>
      <c r="B25" s="101">
        <v>75095</v>
      </c>
      <c r="C25" s="77"/>
      <c r="D25" s="77" t="s">
        <v>80</v>
      </c>
      <c r="E25" s="78">
        <v>34900</v>
      </c>
      <c r="F25" s="78">
        <v>34900</v>
      </c>
      <c r="G25" s="78">
        <v>10000</v>
      </c>
      <c r="H25" s="78">
        <v>3500</v>
      </c>
      <c r="I25" s="78"/>
      <c r="J25" s="78"/>
      <c r="K25" s="78"/>
      <c r="L25" s="78"/>
    </row>
    <row r="26" spans="1:12" s="72" customFormat="1" ht="51">
      <c r="A26" s="79">
        <v>751</v>
      </c>
      <c r="B26" s="102"/>
      <c r="C26" s="79"/>
      <c r="D26" s="79" t="s">
        <v>92</v>
      </c>
      <c r="E26" s="80">
        <f>SUM(E27)</f>
        <v>744</v>
      </c>
      <c r="F26" s="80">
        <f>SUM(F27)</f>
        <v>744</v>
      </c>
      <c r="G26" s="80">
        <f>SUM(G27)</f>
        <v>400</v>
      </c>
      <c r="H26" s="80">
        <f>SUM(H27)</f>
        <v>70</v>
      </c>
      <c r="I26" s="80"/>
      <c r="J26" s="80"/>
      <c r="K26" s="80"/>
      <c r="L26" s="80"/>
    </row>
    <row r="27" spans="1:12" s="67" customFormat="1" ht="38.25">
      <c r="A27" s="77"/>
      <c r="B27" s="101">
        <v>75101</v>
      </c>
      <c r="C27" s="77"/>
      <c r="D27" s="77" t="s">
        <v>93</v>
      </c>
      <c r="E27" s="78">
        <v>744</v>
      </c>
      <c r="F27" s="78">
        <v>744</v>
      </c>
      <c r="G27" s="78">
        <v>400</v>
      </c>
      <c r="H27" s="78">
        <v>70</v>
      </c>
      <c r="I27" s="78"/>
      <c r="J27" s="78"/>
      <c r="K27" s="78"/>
      <c r="L27" s="78"/>
    </row>
    <row r="28" spans="1:12" s="72" customFormat="1" ht="25.5">
      <c r="A28" s="79">
        <v>754</v>
      </c>
      <c r="B28" s="102"/>
      <c r="C28" s="79"/>
      <c r="D28" s="79" t="s">
        <v>56</v>
      </c>
      <c r="E28" s="80">
        <f>SUM(E29:E31)</f>
        <v>190900</v>
      </c>
      <c r="F28" s="80">
        <f>SUM(F29:F31)</f>
        <v>90900</v>
      </c>
      <c r="G28" s="80">
        <f>SUM(G29:G31)</f>
        <v>14000</v>
      </c>
      <c r="H28" s="80">
        <f>SUM(H29:H31)</f>
        <v>1200</v>
      </c>
      <c r="I28" s="80"/>
      <c r="J28" s="80"/>
      <c r="K28" s="80"/>
      <c r="L28" s="80">
        <v>100000</v>
      </c>
    </row>
    <row r="29" spans="1:12" s="67" customFormat="1" ht="12.75">
      <c r="A29" s="77"/>
      <c r="B29" s="101">
        <v>75412</v>
      </c>
      <c r="C29" s="77"/>
      <c r="D29" s="77" t="s">
        <v>94</v>
      </c>
      <c r="E29" s="78">
        <v>180000</v>
      </c>
      <c r="F29" s="78">
        <v>80000</v>
      </c>
      <c r="G29" s="78">
        <v>14000</v>
      </c>
      <c r="H29" s="78">
        <v>1200</v>
      </c>
      <c r="I29" s="78"/>
      <c r="J29" s="78"/>
      <c r="K29" s="78"/>
      <c r="L29" s="78">
        <v>100000</v>
      </c>
    </row>
    <row r="30" spans="1:12" s="67" customFormat="1" ht="12.75">
      <c r="A30" s="77"/>
      <c r="B30" s="101">
        <v>75414</v>
      </c>
      <c r="C30" s="77"/>
      <c r="D30" s="77" t="s">
        <v>95</v>
      </c>
      <c r="E30" s="78">
        <v>900</v>
      </c>
      <c r="F30" s="78">
        <v>900</v>
      </c>
      <c r="G30" s="78"/>
      <c r="H30" s="78"/>
      <c r="I30" s="78"/>
      <c r="J30" s="78"/>
      <c r="K30" s="78"/>
      <c r="L30" s="78"/>
    </row>
    <row r="31" spans="1:12" s="67" customFormat="1" ht="12.75">
      <c r="A31" s="77"/>
      <c r="B31" s="101">
        <v>75421</v>
      </c>
      <c r="C31" s="77"/>
      <c r="D31" s="77" t="s">
        <v>140</v>
      </c>
      <c r="E31" s="78">
        <v>10000</v>
      </c>
      <c r="F31" s="78">
        <v>10000</v>
      </c>
      <c r="G31" s="78" t="s">
        <v>12</v>
      </c>
      <c r="H31" s="78"/>
      <c r="I31" s="78"/>
      <c r="J31" s="78"/>
      <c r="K31" s="78"/>
      <c r="L31" s="78"/>
    </row>
    <row r="32" spans="1:12" s="72" customFormat="1" ht="63.75">
      <c r="A32" s="79">
        <v>756</v>
      </c>
      <c r="B32" s="102"/>
      <c r="C32" s="79"/>
      <c r="D32" s="79" t="s">
        <v>96</v>
      </c>
      <c r="E32" s="80">
        <f>SUM(E33)</f>
        <v>52000</v>
      </c>
      <c r="F32" s="80">
        <f>SUM(F33)</f>
        <v>52000</v>
      </c>
      <c r="G32" s="80">
        <f>SUM(G33)</f>
        <v>38000</v>
      </c>
      <c r="H32" s="80"/>
      <c r="I32" s="80"/>
      <c r="J32" s="80"/>
      <c r="K32" s="80"/>
      <c r="L32" s="80"/>
    </row>
    <row r="33" spans="1:12" s="67" customFormat="1" ht="38.25">
      <c r="A33" s="77"/>
      <c r="B33" s="101">
        <v>75647</v>
      </c>
      <c r="C33" s="77"/>
      <c r="D33" s="77" t="s">
        <v>97</v>
      </c>
      <c r="E33" s="78">
        <v>52000</v>
      </c>
      <c r="F33" s="78">
        <v>52000</v>
      </c>
      <c r="G33" s="78">
        <v>38000</v>
      </c>
      <c r="H33" s="78"/>
      <c r="I33" s="78"/>
      <c r="J33" s="78"/>
      <c r="K33" s="78"/>
      <c r="L33" s="78"/>
    </row>
    <row r="34" spans="1:12" s="72" customFormat="1" ht="12.75">
      <c r="A34" s="79">
        <v>757</v>
      </c>
      <c r="B34" s="102"/>
      <c r="C34" s="79"/>
      <c r="D34" s="79" t="s">
        <v>98</v>
      </c>
      <c r="E34" s="80">
        <f>SUM(E35)</f>
        <v>41000</v>
      </c>
      <c r="F34" s="80">
        <f>SUM(F35)</f>
        <v>41000</v>
      </c>
      <c r="G34" s="80"/>
      <c r="H34" s="80"/>
      <c r="I34" s="80"/>
      <c r="J34" s="80">
        <f>SUM(J35)</f>
        <v>41000</v>
      </c>
      <c r="K34" s="80"/>
      <c r="L34" s="80"/>
    </row>
    <row r="35" spans="1:12" s="67" customFormat="1" ht="38.25">
      <c r="A35" s="77"/>
      <c r="B35" s="101">
        <v>75702</v>
      </c>
      <c r="C35" s="77"/>
      <c r="D35" s="77" t="s">
        <v>99</v>
      </c>
      <c r="E35" s="78">
        <v>41000</v>
      </c>
      <c r="F35" s="78">
        <v>41000</v>
      </c>
      <c r="G35" s="78"/>
      <c r="H35" s="78"/>
      <c r="I35" s="78"/>
      <c r="J35" s="78">
        <v>41000</v>
      </c>
      <c r="K35" s="78"/>
      <c r="L35" s="78"/>
    </row>
    <row r="36" spans="1:12" s="72" customFormat="1" ht="12.75">
      <c r="A36" s="79">
        <v>758</v>
      </c>
      <c r="B36" s="102"/>
      <c r="C36" s="79"/>
      <c r="D36" s="79" t="s">
        <v>51</v>
      </c>
      <c r="E36" s="80">
        <f>SUM(E37:E38)</f>
        <v>62430</v>
      </c>
      <c r="F36" s="80">
        <v>60000</v>
      </c>
      <c r="G36" s="80"/>
      <c r="H36" s="80"/>
      <c r="I36" s="80">
        <v>40000</v>
      </c>
      <c r="J36" s="80"/>
      <c r="K36" s="80"/>
      <c r="L36" s="80">
        <v>2430</v>
      </c>
    </row>
    <row r="37" spans="1:12" s="67" customFormat="1" ht="25.5">
      <c r="A37" s="77"/>
      <c r="B37" s="101">
        <v>75809</v>
      </c>
      <c r="C37" s="77"/>
      <c r="D37" s="77" t="s">
        <v>100</v>
      </c>
      <c r="E37" s="78">
        <v>42430</v>
      </c>
      <c r="F37" s="78">
        <v>40000</v>
      </c>
      <c r="G37" s="78"/>
      <c r="H37" s="78"/>
      <c r="I37" s="78">
        <v>40000</v>
      </c>
      <c r="J37" s="78"/>
      <c r="K37" s="78"/>
      <c r="L37" s="78">
        <v>2430</v>
      </c>
    </row>
    <row r="38" spans="1:12" s="67" customFormat="1" ht="12.75">
      <c r="A38" s="77"/>
      <c r="B38" s="101">
        <v>75818</v>
      </c>
      <c r="C38" s="77"/>
      <c r="D38" s="77" t="s">
        <v>101</v>
      </c>
      <c r="E38" s="78">
        <v>20000</v>
      </c>
      <c r="F38" s="78">
        <v>20000</v>
      </c>
      <c r="G38" s="78"/>
      <c r="H38" s="78"/>
      <c r="I38" s="78"/>
      <c r="J38" s="78"/>
      <c r="K38" s="78"/>
      <c r="L38" s="78"/>
    </row>
    <row r="39" spans="1:12" s="72" customFormat="1" ht="12.75">
      <c r="A39" s="79">
        <v>801</v>
      </c>
      <c r="B39" s="102"/>
      <c r="C39" s="79"/>
      <c r="D39" s="79" t="s">
        <v>32</v>
      </c>
      <c r="E39" s="80">
        <f>SUM(E40:E47)</f>
        <v>4028016</v>
      </c>
      <c r="F39" s="80">
        <f>SUM(F40:F47)</f>
        <v>4028016</v>
      </c>
      <c r="G39" s="80">
        <f>SUM(G40:G47)</f>
        <v>2581300</v>
      </c>
      <c r="H39" s="80">
        <f>SUM(H40:H47)</f>
        <v>475000</v>
      </c>
      <c r="I39" s="80" t="s">
        <v>12</v>
      </c>
      <c r="J39" s="80"/>
      <c r="K39" s="80"/>
      <c r="L39" s="80"/>
    </row>
    <row r="40" spans="1:12" s="67" customFormat="1" ht="12.75">
      <c r="A40" s="77"/>
      <c r="B40" s="101">
        <v>80101</v>
      </c>
      <c r="C40" s="77"/>
      <c r="D40" s="77" t="s">
        <v>102</v>
      </c>
      <c r="E40" s="78">
        <v>2005400</v>
      </c>
      <c r="F40" s="78">
        <v>2005400</v>
      </c>
      <c r="G40" s="78">
        <v>1314400</v>
      </c>
      <c r="H40" s="78">
        <v>242500</v>
      </c>
      <c r="I40" s="78"/>
      <c r="J40" s="78"/>
      <c r="K40" s="78"/>
      <c r="L40" s="78"/>
    </row>
    <row r="41" spans="1:12" s="67" customFormat="1" ht="25.5">
      <c r="A41" s="77"/>
      <c r="B41" s="101">
        <v>80103</v>
      </c>
      <c r="C41" s="77"/>
      <c r="D41" s="77" t="s">
        <v>103</v>
      </c>
      <c r="E41" s="78">
        <v>531900</v>
      </c>
      <c r="F41" s="78">
        <v>531900</v>
      </c>
      <c r="G41" s="78">
        <v>360300</v>
      </c>
      <c r="H41" s="78">
        <v>67000</v>
      </c>
      <c r="I41" s="78"/>
      <c r="J41" s="78"/>
      <c r="K41" s="78"/>
      <c r="L41" s="78"/>
    </row>
    <row r="42" spans="1:12" s="67" customFormat="1" ht="12.75">
      <c r="A42" s="77"/>
      <c r="B42" s="101">
        <v>80110</v>
      </c>
      <c r="C42" s="77"/>
      <c r="D42" s="77" t="s">
        <v>104</v>
      </c>
      <c r="E42" s="78">
        <v>872400</v>
      </c>
      <c r="F42" s="78">
        <v>872400</v>
      </c>
      <c r="G42" s="78">
        <v>634000</v>
      </c>
      <c r="H42" s="78">
        <v>116400</v>
      </c>
      <c r="I42" s="78"/>
      <c r="J42" s="78"/>
      <c r="K42" s="78"/>
      <c r="L42" s="78"/>
    </row>
    <row r="43" spans="1:12" s="67" customFormat="1" ht="12.75">
      <c r="A43" s="77"/>
      <c r="B43" s="101">
        <v>80113</v>
      </c>
      <c r="C43" s="77"/>
      <c r="D43" s="77" t="s">
        <v>105</v>
      </c>
      <c r="E43" s="78">
        <v>177000</v>
      </c>
      <c r="F43" s="78">
        <v>177000</v>
      </c>
      <c r="G43" s="78">
        <v>40000</v>
      </c>
      <c r="H43" s="78">
        <v>7000</v>
      </c>
      <c r="I43" s="78"/>
      <c r="J43" s="78"/>
      <c r="K43" s="78"/>
      <c r="L43" s="78"/>
    </row>
    <row r="44" spans="1:12" s="67" customFormat="1" ht="25.5">
      <c r="A44" s="77"/>
      <c r="B44" s="101">
        <v>80114</v>
      </c>
      <c r="C44" s="77"/>
      <c r="D44" s="77" t="s">
        <v>106</v>
      </c>
      <c r="E44" s="78">
        <v>178400</v>
      </c>
      <c r="F44" s="78">
        <v>178400</v>
      </c>
      <c r="G44" s="78">
        <v>140900</v>
      </c>
      <c r="H44" s="78">
        <v>26000</v>
      </c>
      <c r="I44" s="78"/>
      <c r="J44" s="78"/>
      <c r="K44" s="78"/>
      <c r="L44" s="78"/>
    </row>
    <row r="45" spans="1:12" s="67" customFormat="1" ht="25.5">
      <c r="A45" s="77"/>
      <c r="B45" s="101">
        <v>80146</v>
      </c>
      <c r="C45" s="77"/>
      <c r="D45" s="77" t="s">
        <v>107</v>
      </c>
      <c r="E45" s="78">
        <v>6000</v>
      </c>
      <c r="F45" s="78">
        <v>6000</v>
      </c>
      <c r="G45" s="78"/>
      <c r="H45" s="78"/>
      <c r="I45" s="78"/>
      <c r="J45" s="78"/>
      <c r="K45" s="78"/>
      <c r="L45" s="78"/>
    </row>
    <row r="46" spans="1:12" s="67" customFormat="1" ht="12.75">
      <c r="A46" s="77"/>
      <c r="B46" s="101">
        <v>80148</v>
      </c>
      <c r="C46" s="77"/>
      <c r="D46" s="77" t="s">
        <v>108</v>
      </c>
      <c r="E46" s="78">
        <v>230916</v>
      </c>
      <c r="F46" s="78">
        <v>230916</v>
      </c>
      <c r="G46" s="78">
        <v>91700</v>
      </c>
      <c r="H46" s="78">
        <v>16100</v>
      </c>
      <c r="I46" s="78"/>
      <c r="J46" s="78"/>
      <c r="K46" s="78"/>
      <c r="L46" s="78"/>
    </row>
    <row r="47" spans="1:12" s="67" customFormat="1" ht="12.75">
      <c r="A47" s="77"/>
      <c r="B47" s="101">
        <v>80195</v>
      </c>
      <c r="C47" s="77"/>
      <c r="D47" s="77" t="s">
        <v>80</v>
      </c>
      <c r="E47" s="78">
        <v>26000</v>
      </c>
      <c r="F47" s="78">
        <v>26000</v>
      </c>
      <c r="G47" s="78"/>
      <c r="H47" s="78"/>
      <c r="I47" s="78" t="s">
        <v>12</v>
      </c>
      <c r="J47" s="78"/>
      <c r="K47" s="78"/>
      <c r="L47" s="78"/>
    </row>
    <row r="48" spans="1:12" s="72" customFormat="1" ht="12.75">
      <c r="A48" s="79">
        <v>851</v>
      </c>
      <c r="B48" s="102"/>
      <c r="C48" s="79"/>
      <c r="D48" s="79" t="s">
        <v>27</v>
      </c>
      <c r="E48" s="80">
        <f>SUM(E49:E50)</f>
        <v>60000</v>
      </c>
      <c r="F48" s="80">
        <f>SUM(F49:F50)</f>
        <v>60000</v>
      </c>
      <c r="G48" s="80">
        <f>SUM(G49:G50)</f>
        <v>14000</v>
      </c>
      <c r="H48" s="80">
        <f>SUM(H49:H50)</f>
        <v>2457</v>
      </c>
      <c r="I48" s="80">
        <f>SUM(I49:I50)</f>
        <v>18000</v>
      </c>
      <c r="J48" s="80"/>
      <c r="K48" s="80"/>
      <c r="L48" s="80"/>
    </row>
    <row r="49" spans="1:12" s="67" customFormat="1" ht="12.75">
      <c r="A49" s="77"/>
      <c r="B49" s="101">
        <v>85153</v>
      </c>
      <c r="C49" s="77"/>
      <c r="D49" s="77" t="s">
        <v>109</v>
      </c>
      <c r="E49" s="78">
        <v>7000</v>
      </c>
      <c r="F49" s="78">
        <v>7000</v>
      </c>
      <c r="G49" s="78"/>
      <c r="H49" s="78"/>
      <c r="I49" s="78"/>
      <c r="J49" s="78"/>
      <c r="K49" s="78"/>
      <c r="L49" s="78"/>
    </row>
    <row r="50" spans="1:12" s="67" customFormat="1" ht="12.75">
      <c r="A50" s="77"/>
      <c r="B50" s="101">
        <v>85154</v>
      </c>
      <c r="C50" s="77"/>
      <c r="D50" s="77" t="s">
        <v>110</v>
      </c>
      <c r="E50" s="78">
        <v>53000</v>
      </c>
      <c r="F50" s="78">
        <v>53000</v>
      </c>
      <c r="G50" s="78">
        <v>14000</v>
      </c>
      <c r="H50" s="78">
        <v>2457</v>
      </c>
      <c r="I50" s="78">
        <v>18000</v>
      </c>
      <c r="J50" s="78"/>
      <c r="K50" s="78"/>
      <c r="L50" s="78"/>
    </row>
    <row r="51" spans="1:12" s="72" customFormat="1" ht="12.75">
      <c r="A51" s="79">
        <v>852</v>
      </c>
      <c r="B51" s="102"/>
      <c r="C51" s="79"/>
      <c r="D51" s="79" t="s">
        <v>34</v>
      </c>
      <c r="E51" s="80">
        <f>SUM(E52:E58)</f>
        <v>1574569</v>
      </c>
      <c r="F51" s="80">
        <f>SUM(F52:F58)</f>
        <v>1574569</v>
      </c>
      <c r="G51" s="80">
        <f>SUM(G52:G58)</f>
        <v>115245</v>
      </c>
      <c r="H51" s="80">
        <f>SUM(H52:H58)</f>
        <v>28942</v>
      </c>
      <c r="I51" s="80"/>
      <c r="J51" s="80"/>
      <c r="K51" s="80"/>
      <c r="L51" s="80"/>
    </row>
    <row r="52" spans="1:12" s="67" customFormat="1" ht="51">
      <c r="A52" s="77"/>
      <c r="B52" s="101">
        <v>85212</v>
      </c>
      <c r="C52" s="77"/>
      <c r="D52" s="77" t="s">
        <v>111</v>
      </c>
      <c r="E52" s="78">
        <v>1225211</v>
      </c>
      <c r="F52" s="78">
        <v>1225211</v>
      </c>
      <c r="G52" s="78">
        <v>26465</v>
      </c>
      <c r="H52" s="78">
        <v>8575</v>
      </c>
      <c r="I52" s="78"/>
      <c r="J52" s="78"/>
      <c r="K52" s="78"/>
      <c r="L52" s="78"/>
    </row>
    <row r="53" spans="1:12" s="67" customFormat="1" ht="63.75">
      <c r="A53" s="77"/>
      <c r="B53" s="101">
        <v>85213</v>
      </c>
      <c r="C53" s="77"/>
      <c r="D53" s="77" t="s">
        <v>112</v>
      </c>
      <c r="E53" s="78">
        <v>3931</v>
      </c>
      <c r="F53" s="78">
        <v>3931</v>
      </c>
      <c r="G53" s="78"/>
      <c r="H53" s="78">
        <v>3931</v>
      </c>
      <c r="I53" s="78"/>
      <c r="J53" s="78"/>
      <c r="K53" s="78"/>
      <c r="L53" s="78"/>
    </row>
    <row r="54" spans="1:12" s="67" customFormat="1" ht="38.25">
      <c r="A54" s="77"/>
      <c r="B54" s="101">
        <v>85214</v>
      </c>
      <c r="C54" s="77"/>
      <c r="D54" s="77" t="s">
        <v>113</v>
      </c>
      <c r="E54" s="78">
        <v>82800</v>
      </c>
      <c r="F54" s="78">
        <v>82800</v>
      </c>
      <c r="G54" s="78"/>
      <c r="H54" s="78"/>
      <c r="I54" s="78"/>
      <c r="J54" s="78"/>
      <c r="K54" s="78"/>
      <c r="L54" s="78"/>
    </row>
    <row r="55" spans="1:12" s="67" customFormat="1" ht="12.75">
      <c r="A55" s="77"/>
      <c r="B55" s="101">
        <v>85215</v>
      </c>
      <c r="C55" s="77"/>
      <c r="D55" s="77" t="s">
        <v>114</v>
      </c>
      <c r="E55" s="78">
        <v>6000</v>
      </c>
      <c r="F55" s="78">
        <v>6000</v>
      </c>
      <c r="G55" s="78"/>
      <c r="H55" s="78"/>
      <c r="I55" s="78"/>
      <c r="J55" s="78"/>
      <c r="K55" s="78"/>
      <c r="L55" s="78"/>
    </row>
    <row r="56" spans="1:12" s="67" customFormat="1" ht="12.75">
      <c r="A56" s="77"/>
      <c r="B56" s="101">
        <v>85219</v>
      </c>
      <c r="C56" s="77"/>
      <c r="D56" s="77" t="s">
        <v>115</v>
      </c>
      <c r="E56" s="78">
        <v>113127</v>
      </c>
      <c r="F56" s="78">
        <v>113127</v>
      </c>
      <c r="G56" s="78">
        <v>86250</v>
      </c>
      <c r="H56" s="78">
        <v>15966</v>
      </c>
      <c r="I56" s="78"/>
      <c r="J56" s="78"/>
      <c r="K56" s="78"/>
      <c r="L56" s="78"/>
    </row>
    <row r="57" spans="1:12" s="67" customFormat="1" ht="25.5">
      <c r="A57" s="77"/>
      <c r="B57" s="101">
        <v>85228</v>
      </c>
      <c r="C57" s="77"/>
      <c r="D57" s="77" t="s">
        <v>116</v>
      </c>
      <c r="E57" s="78">
        <v>3500</v>
      </c>
      <c r="F57" s="78">
        <v>3500</v>
      </c>
      <c r="G57" s="78">
        <v>2530</v>
      </c>
      <c r="H57" s="78">
        <v>470</v>
      </c>
      <c r="I57" s="78"/>
      <c r="J57" s="78"/>
      <c r="K57" s="78"/>
      <c r="L57" s="78"/>
    </row>
    <row r="58" spans="1:12" s="67" customFormat="1" ht="12.75">
      <c r="A58" s="77"/>
      <c r="B58" s="101">
        <v>85295</v>
      </c>
      <c r="C58" s="77"/>
      <c r="D58" s="77" t="s">
        <v>80</v>
      </c>
      <c r="E58" s="78">
        <v>140000</v>
      </c>
      <c r="F58" s="78">
        <v>140000</v>
      </c>
      <c r="G58" s="78"/>
      <c r="H58" s="78"/>
      <c r="I58" s="78"/>
      <c r="J58" s="78"/>
      <c r="K58" s="78"/>
      <c r="L58" s="78"/>
    </row>
    <row r="59" spans="1:12" s="72" customFormat="1" ht="25.5">
      <c r="A59" s="79">
        <v>854</v>
      </c>
      <c r="B59" s="102"/>
      <c r="C59" s="79"/>
      <c r="D59" s="79" t="s">
        <v>117</v>
      </c>
      <c r="E59" s="80">
        <v>68990</v>
      </c>
      <c r="F59" s="80">
        <v>68990</v>
      </c>
      <c r="G59" s="80">
        <v>36200</v>
      </c>
      <c r="H59" s="80">
        <v>6860</v>
      </c>
      <c r="I59" s="80"/>
      <c r="J59" s="80"/>
      <c r="K59" s="80"/>
      <c r="L59" s="80"/>
    </row>
    <row r="60" spans="1:12" s="67" customFormat="1" ht="12.75">
      <c r="A60" s="77"/>
      <c r="B60" s="101">
        <v>85401</v>
      </c>
      <c r="C60" s="77"/>
      <c r="D60" s="77" t="s">
        <v>118</v>
      </c>
      <c r="E60" s="78">
        <v>48990</v>
      </c>
      <c r="F60" s="78">
        <v>48990</v>
      </c>
      <c r="G60" s="78">
        <v>36200</v>
      </c>
      <c r="H60" s="78">
        <v>6860</v>
      </c>
      <c r="I60" s="78"/>
      <c r="J60" s="78"/>
      <c r="K60" s="78"/>
      <c r="L60" s="78"/>
    </row>
    <row r="61" spans="1:12" s="67" customFormat="1" ht="12.75">
      <c r="A61" s="77"/>
      <c r="B61" s="101">
        <v>85415</v>
      </c>
      <c r="C61" s="77"/>
      <c r="D61" s="77" t="s">
        <v>119</v>
      </c>
      <c r="E61" s="78">
        <v>20000</v>
      </c>
      <c r="F61" s="78">
        <v>20000</v>
      </c>
      <c r="G61" s="78"/>
      <c r="H61" s="78"/>
      <c r="I61" s="78"/>
      <c r="J61" s="78"/>
      <c r="K61" s="78"/>
      <c r="L61" s="78"/>
    </row>
    <row r="62" spans="1:12" s="72" customFormat="1" ht="25.5">
      <c r="A62" s="97">
        <v>900</v>
      </c>
      <c r="B62" s="102"/>
      <c r="C62" s="79"/>
      <c r="D62" s="79" t="s">
        <v>29</v>
      </c>
      <c r="E62" s="80">
        <f>SUM(E63:E65)</f>
        <v>733312</v>
      </c>
      <c r="F62" s="80">
        <f>SUM(F63:F65)</f>
        <v>284112</v>
      </c>
      <c r="G62" s="80"/>
      <c r="H62" s="80"/>
      <c r="I62" s="80"/>
      <c r="J62" s="80"/>
      <c r="K62" s="80"/>
      <c r="L62" s="80">
        <f>SUM(L63:L65)</f>
        <v>449200</v>
      </c>
    </row>
    <row r="63" spans="1:12" s="67" customFormat="1" ht="25.5">
      <c r="A63" s="77"/>
      <c r="B63" s="101">
        <v>90001</v>
      </c>
      <c r="C63" s="77"/>
      <c r="D63" s="77" t="s">
        <v>120</v>
      </c>
      <c r="E63" s="78">
        <v>126112</v>
      </c>
      <c r="F63" s="78">
        <v>126112</v>
      </c>
      <c r="G63" s="78"/>
      <c r="H63" s="78"/>
      <c r="I63" s="78"/>
      <c r="J63" s="78"/>
      <c r="K63" s="78"/>
      <c r="L63" s="78"/>
    </row>
    <row r="64" spans="1:12" s="67" customFormat="1" ht="12.75">
      <c r="A64" s="77"/>
      <c r="B64" s="101">
        <v>90015</v>
      </c>
      <c r="C64" s="77"/>
      <c r="D64" s="77" t="s">
        <v>121</v>
      </c>
      <c r="E64" s="78">
        <v>157000</v>
      </c>
      <c r="F64" s="78">
        <v>157000</v>
      </c>
      <c r="G64" s="78"/>
      <c r="H64" s="78"/>
      <c r="I64" s="78"/>
      <c r="J64" s="78"/>
      <c r="K64" s="78"/>
      <c r="L64" s="78"/>
    </row>
    <row r="65" spans="1:12" s="67" customFormat="1" ht="12.75">
      <c r="A65" s="77"/>
      <c r="B65" s="101">
        <v>90095</v>
      </c>
      <c r="C65" s="77"/>
      <c r="D65" s="77" t="s">
        <v>80</v>
      </c>
      <c r="E65" s="78">
        <v>450200</v>
      </c>
      <c r="F65" s="78">
        <v>1000</v>
      </c>
      <c r="G65" s="78"/>
      <c r="H65" s="78"/>
      <c r="I65" s="78"/>
      <c r="J65" s="78"/>
      <c r="K65" s="78"/>
      <c r="L65" s="78">
        <v>449200</v>
      </c>
    </row>
    <row r="66" spans="1:12" s="72" customFormat="1" ht="25.5">
      <c r="A66" s="79">
        <v>921</v>
      </c>
      <c r="B66" s="102"/>
      <c r="C66" s="79"/>
      <c r="D66" s="79" t="s">
        <v>122</v>
      </c>
      <c r="E66" s="80">
        <f>SUM(E67:E70)</f>
        <v>324000</v>
      </c>
      <c r="F66" s="80">
        <f>SUM(F67:F70)</f>
        <v>324000</v>
      </c>
      <c r="G66" s="80">
        <f>SUM(G67:G70)</f>
        <v>5000</v>
      </c>
      <c r="H66" s="80"/>
      <c r="I66" s="80">
        <f>SUM(I67:I70)</f>
        <v>265000</v>
      </c>
      <c r="J66" s="80"/>
      <c r="K66" s="80"/>
      <c r="L66" s="80"/>
    </row>
    <row r="67" spans="1:12" s="67" customFormat="1" ht="25.5">
      <c r="A67" s="77"/>
      <c r="B67" s="101">
        <v>92109</v>
      </c>
      <c r="C67" s="77"/>
      <c r="D67" s="77" t="s">
        <v>123</v>
      </c>
      <c r="E67" s="78">
        <v>163000</v>
      </c>
      <c r="F67" s="78">
        <v>163000</v>
      </c>
      <c r="G67" s="78" t="s">
        <v>124</v>
      </c>
      <c r="H67" s="78"/>
      <c r="I67" s="78">
        <v>154000</v>
      </c>
      <c r="J67" s="78"/>
      <c r="K67" s="78"/>
      <c r="L67" s="78"/>
    </row>
    <row r="68" spans="1:12" s="67" customFormat="1" ht="12.75">
      <c r="A68" s="77"/>
      <c r="B68" s="101">
        <v>92116</v>
      </c>
      <c r="C68" s="77"/>
      <c r="D68" s="77" t="s">
        <v>125</v>
      </c>
      <c r="E68" s="78">
        <v>106000</v>
      </c>
      <c r="F68" s="78">
        <v>106000</v>
      </c>
      <c r="G68" s="78"/>
      <c r="H68" s="78"/>
      <c r="I68" s="78">
        <v>106000</v>
      </c>
      <c r="J68" s="78"/>
      <c r="K68" s="78"/>
      <c r="L68" s="78"/>
    </row>
    <row r="69" spans="1:12" s="67" customFormat="1" ht="25.5">
      <c r="A69" s="77"/>
      <c r="B69" s="101">
        <v>92120</v>
      </c>
      <c r="C69" s="77"/>
      <c r="D69" s="77" t="s">
        <v>126</v>
      </c>
      <c r="E69" s="78">
        <v>5000</v>
      </c>
      <c r="F69" s="78">
        <v>5000</v>
      </c>
      <c r="G69" s="78"/>
      <c r="H69" s="78"/>
      <c r="I69" s="78">
        <v>5000</v>
      </c>
      <c r="J69" s="78"/>
      <c r="K69" s="78"/>
      <c r="L69" s="78"/>
    </row>
    <row r="70" spans="1:12" s="67" customFormat="1" ht="12.75">
      <c r="A70" s="77"/>
      <c r="B70" s="101">
        <v>92195</v>
      </c>
      <c r="C70" s="77"/>
      <c r="D70" s="77" t="s">
        <v>80</v>
      </c>
      <c r="E70" s="78">
        <v>50000</v>
      </c>
      <c r="F70" s="78">
        <v>50000</v>
      </c>
      <c r="G70" s="78">
        <v>5000</v>
      </c>
      <c r="H70" s="78"/>
      <c r="I70" s="78"/>
      <c r="J70" s="78"/>
      <c r="K70" s="78"/>
      <c r="L70" s="78"/>
    </row>
    <row r="71" spans="1:12" s="72" customFormat="1" ht="12.75">
      <c r="A71" s="79">
        <v>926</v>
      </c>
      <c r="B71" s="102"/>
      <c r="C71" s="79"/>
      <c r="D71" s="79" t="s">
        <v>127</v>
      </c>
      <c r="E71" s="80">
        <v>71000</v>
      </c>
      <c r="F71" s="80">
        <f>SUM(F72:F72)</f>
        <v>66000</v>
      </c>
      <c r="G71" s="80"/>
      <c r="H71" s="80"/>
      <c r="I71" s="80">
        <f>SUM(I72:I72)</f>
        <v>65000</v>
      </c>
      <c r="J71" s="80"/>
      <c r="K71" s="80"/>
      <c r="L71" s="80">
        <v>5000</v>
      </c>
    </row>
    <row r="72" spans="1:12" s="67" customFormat="1" ht="25.5">
      <c r="A72" s="77"/>
      <c r="B72" s="101">
        <v>92605</v>
      </c>
      <c r="C72" s="77"/>
      <c r="D72" s="77" t="s">
        <v>128</v>
      </c>
      <c r="E72" s="78">
        <v>66000</v>
      </c>
      <c r="F72" s="78">
        <v>66000</v>
      </c>
      <c r="G72" s="78"/>
      <c r="H72" s="78"/>
      <c r="I72" s="78">
        <v>65000</v>
      </c>
      <c r="J72" s="78"/>
      <c r="K72" s="78"/>
      <c r="L72" s="78"/>
    </row>
    <row r="73" spans="1:12" s="67" customFormat="1" ht="12.75">
      <c r="A73" s="95"/>
      <c r="B73" s="103">
        <v>92695</v>
      </c>
      <c r="C73" s="95"/>
      <c r="D73" s="95" t="s">
        <v>80</v>
      </c>
      <c r="E73" s="96">
        <v>5000</v>
      </c>
      <c r="F73" s="96"/>
      <c r="G73" s="96"/>
      <c r="H73" s="96"/>
      <c r="I73" s="96"/>
      <c r="J73" s="96"/>
      <c r="K73" s="96"/>
      <c r="L73" s="96">
        <v>5000</v>
      </c>
    </row>
    <row r="74" spans="1:12" s="82" customFormat="1" ht="24.75" customHeight="1">
      <c r="A74" s="112" t="s">
        <v>129</v>
      </c>
      <c r="B74" s="112"/>
      <c r="C74" s="112"/>
      <c r="D74" s="112"/>
      <c r="E74" s="81">
        <f aca="true" t="shared" si="0" ref="E74:J74">SUM(E71,E66,E62,E59,E51,E48,E39,E36,E34,E32,E28,E26,E20,E18,E15,E13,E11,E8)</f>
        <v>9051668</v>
      </c>
      <c r="F74" s="81">
        <f t="shared" si="0"/>
        <v>8375038</v>
      </c>
      <c r="G74" s="81">
        <f t="shared" si="0"/>
        <v>3723992</v>
      </c>
      <c r="H74" s="81">
        <f t="shared" si="0"/>
        <v>665280</v>
      </c>
      <c r="I74" s="81">
        <f t="shared" si="0"/>
        <v>388000</v>
      </c>
      <c r="J74" s="81">
        <f t="shared" si="0"/>
        <v>41000</v>
      </c>
      <c r="K74" s="81"/>
      <c r="L74" s="81">
        <f>SUM(L71,L66,L62,L59,L51,L48,L39,L36,L34,L32,L28,L26,L20,L18,L15,L13,L11,L8)</f>
        <v>676630</v>
      </c>
    </row>
    <row r="76" ht="12.75">
      <c r="A76" s="61" t="s">
        <v>12</v>
      </c>
    </row>
  </sheetData>
  <sheetProtection/>
  <mergeCells count="11">
    <mergeCell ref="F5:F6"/>
    <mergeCell ref="G5:K5"/>
    <mergeCell ref="L5:L6"/>
    <mergeCell ref="A74:D74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2125" right="0.2916666666666667" top="1.511111111111111" bottom="0.7875" header="0.5118055555555556" footer="0.5118055555555556"/>
  <pageSetup horizontalDpi="300" verticalDpi="300" orientation="landscape" paperSize="9" r:id="rId1"/>
  <headerFooter alignWithMargins="0">
    <oddHeader xml:space="preserve">&amp;RZałącznik nr &amp;A
do uchwały Rady Gminy Czarnożyły nr 
XXI/100/2008 z dnia 29 grudnia 2008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view="pageLayout" workbookViewId="0" topLeftCell="A1">
      <selection activeCell="A1" sqref="A1:J1"/>
    </sheetView>
  </sheetViews>
  <sheetFormatPr defaultColWidth="8.875" defaultRowHeight="12.75"/>
  <cols>
    <col min="1" max="1" width="5.375" style="60" customWidth="1"/>
    <col min="2" max="2" width="8.75390625" style="60" customWidth="1"/>
    <col min="3" max="3" width="6.75390625" style="60" customWidth="1"/>
    <col min="4" max="4" width="14.00390625" style="60" customWidth="1"/>
    <col min="5" max="5" width="14.625" style="60" customWidth="1"/>
    <col min="6" max="6" width="13.25390625" style="60" customWidth="1"/>
    <col min="7" max="7" width="15.25390625" style="0" customWidth="1"/>
    <col min="8" max="8" width="15.375" style="0" customWidth="1"/>
    <col min="9" max="9" width="12.00390625" style="0" customWidth="1"/>
    <col min="10" max="10" width="15.625" style="0" customWidth="1"/>
  </cols>
  <sheetData>
    <row r="1" spans="1:10" ht="48.75" customHeight="1">
      <c r="A1" s="117" t="s">
        <v>141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2.75">
      <c r="J2" s="83" t="s">
        <v>0</v>
      </c>
    </row>
    <row r="3" spans="1:10" s="87" customFormat="1" ht="20.25" customHeight="1">
      <c r="A3" s="115" t="s">
        <v>1</v>
      </c>
      <c r="B3" s="115" t="s">
        <v>67</v>
      </c>
      <c r="C3" s="115" t="s">
        <v>68</v>
      </c>
      <c r="D3" s="114" t="s">
        <v>130</v>
      </c>
      <c r="E3" s="114" t="s">
        <v>131</v>
      </c>
      <c r="F3" s="114" t="s">
        <v>70</v>
      </c>
      <c r="G3" s="114"/>
      <c r="H3" s="114"/>
      <c r="I3" s="114"/>
      <c r="J3" s="114"/>
    </row>
    <row r="4" spans="1:10" s="87" customFormat="1" ht="20.25" customHeight="1">
      <c r="A4" s="115"/>
      <c r="B4" s="115"/>
      <c r="C4" s="115"/>
      <c r="D4" s="114"/>
      <c r="E4" s="114"/>
      <c r="F4" s="114" t="s">
        <v>132</v>
      </c>
      <c r="G4" s="114" t="s">
        <v>72</v>
      </c>
      <c r="H4" s="114"/>
      <c r="I4" s="114"/>
      <c r="J4" s="114" t="s">
        <v>133</v>
      </c>
    </row>
    <row r="5" spans="1:10" s="87" customFormat="1" ht="65.25" customHeight="1">
      <c r="A5" s="115"/>
      <c r="B5" s="115"/>
      <c r="C5" s="115"/>
      <c r="D5" s="114"/>
      <c r="E5" s="114"/>
      <c r="F5" s="114"/>
      <c r="G5" s="84" t="s">
        <v>134</v>
      </c>
      <c r="H5" s="84" t="s">
        <v>135</v>
      </c>
      <c r="I5" s="84" t="s">
        <v>136</v>
      </c>
      <c r="J5" s="114"/>
    </row>
    <row r="6" spans="1:10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22" customFormat="1" ht="19.5" customHeight="1">
      <c r="A7" s="88">
        <v>750</v>
      </c>
      <c r="B7" s="88" t="s">
        <v>12</v>
      </c>
      <c r="C7" s="88"/>
      <c r="D7" s="88">
        <v>71925</v>
      </c>
      <c r="E7" s="88">
        <v>71925</v>
      </c>
      <c r="F7" s="88">
        <v>71925</v>
      </c>
      <c r="G7" s="88">
        <v>58440</v>
      </c>
      <c r="H7" s="88">
        <v>10251</v>
      </c>
      <c r="I7" s="88"/>
      <c r="J7" s="88"/>
    </row>
    <row r="8" spans="1:10" ht="19.5" customHeight="1">
      <c r="A8" s="85"/>
      <c r="B8" s="85">
        <v>75011</v>
      </c>
      <c r="C8" s="85"/>
      <c r="D8" s="85">
        <v>71925</v>
      </c>
      <c r="E8" s="85">
        <v>71925</v>
      </c>
      <c r="F8" s="85">
        <v>71925</v>
      </c>
      <c r="G8" s="85">
        <v>58440</v>
      </c>
      <c r="H8" s="85">
        <v>10251</v>
      </c>
      <c r="I8" s="85"/>
      <c r="J8" s="85"/>
    </row>
    <row r="9" spans="1:10" s="22" customFormat="1" ht="19.5" customHeight="1">
      <c r="A9" s="89">
        <v>751</v>
      </c>
      <c r="B9" s="89" t="s">
        <v>12</v>
      </c>
      <c r="C9" s="89"/>
      <c r="D9" s="89">
        <v>744</v>
      </c>
      <c r="E9" s="89">
        <v>744</v>
      </c>
      <c r="F9" s="89">
        <v>744</v>
      </c>
      <c r="G9" s="89">
        <v>400</v>
      </c>
      <c r="H9" s="89">
        <v>70</v>
      </c>
      <c r="I9" s="89"/>
      <c r="J9" s="89"/>
    </row>
    <row r="10" spans="1:10" ht="19.5" customHeight="1">
      <c r="A10" s="86"/>
      <c r="B10" s="86">
        <v>75101</v>
      </c>
      <c r="C10" s="86"/>
      <c r="D10" s="86">
        <v>744</v>
      </c>
      <c r="E10" s="86">
        <v>744</v>
      </c>
      <c r="F10" s="86">
        <v>744</v>
      </c>
      <c r="G10" s="86">
        <v>400</v>
      </c>
      <c r="H10" s="86">
        <v>70</v>
      </c>
      <c r="I10" s="86"/>
      <c r="J10" s="86"/>
    </row>
    <row r="11" spans="1:10" s="22" customFormat="1" ht="19.5" customHeight="1">
      <c r="A11" s="89">
        <v>754</v>
      </c>
      <c r="B11" s="89" t="s">
        <v>12</v>
      </c>
      <c r="C11" s="89"/>
      <c r="D11" s="89">
        <v>900</v>
      </c>
      <c r="E11" s="89">
        <v>900</v>
      </c>
      <c r="F11" s="89">
        <v>900</v>
      </c>
      <c r="G11" s="89"/>
      <c r="H11" s="89"/>
      <c r="I11" s="89"/>
      <c r="J11" s="89"/>
    </row>
    <row r="12" spans="1:10" ht="19.5" customHeight="1">
      <c r="A12" s="86"/>
      <c r="B12" s="86">
        <v>75414</v>
      </c>
      <c r="C12" s="86"/>
      <c r="D12" s="86">
        <v>900</v>
      </c>
      <c r="E12" s="86">
        <v>900</v>
      </c>
      <c r="F12" s="86">
        <v>900</v>
      </c>
      <c r="G12" s="86"/>
      <c r="H12" s="86"/>
      <c r="I12" s="86"/>
      <c r="J12" s="86"/>
    </row>
    <row r="13" spans="1:10" s="22" customFormat="1" ht="19.5" customHeight="1">
      <c r="A13" s="89">
        <v>852</v>
      </c>
      <c r="B13" s="89"/>
      <c r="C13" s="89"/>
      <c r="D13" s="89">
        <v>1266650</v>
      </c>
      <c r="E13" s="89">
        <v>1266650</v>
      </c>
      <c r="F13" s="89">
        <v>1266650</v>
      </c>
      <c r="G13" s="89">
        <v>26465</v>
      </c>
      <c r="H13" s="89">
        <v>12506</v>
      </c>
      <c r="I13" s="89">
        <v>1223108</v>
      </c>
      <c r="J13" s="89"/>
    </row>
    <row r="14" spans="1:10" ht="19.5" customHeight="1">
      <c r="A14" s="86" t="s">
        <v>12</v>
      </c>
      <c r="B14" s="86">
        <v>85212</v>
      </c>
      <c r="C14" s="86"/>
      <c r="D14" s="86">
        <v>1225211</v>
      </c>
      <c r="E14" s="86">
        <v>1225211</v>
      </c>
      <c r="F14" s="86">
        <v>1225211</v>
      </c>
      <c r="G14" s="86">
        <v>26465</v>
      </c>
      <c r="H14" s="86">
        <v>8575</v>
      </c>
      <c r="I14" s="86">
        <v>1185600</v>
      </c>
      <c r="J14" s="86"/>
    </row>
    <row r="15" spans="1:10" ht="19.5" customHeight="1">
      <c r="A15" s="86" t="s">
        <v>12</v>
      </c>
      <c r="B15" s="86">
        <v>85213</v>
      </c>
      <c r="C15" s="86"/>
      <c r="D15" s="86">
        <v>3931</v>
      </c>
      <c r="E15" s="86">
        <v>3931</v>
      </c>
      <c r="F15" s="86">
        <v>3931</v>
      </c>
      <c r="G15" s="86"/>
      <c r="H15" s="86">
        <v>3931</v>
      </c>
      <c r="I15" s="86"/>
      <c r="J15" s="86"/>
    </row>
    <row r="16" spans="1:10" ht="19.5" customHeight="1">
      <c r="A16" s="86" t="s">
        <v>12</v>
      </c>
      <c r="B16" s="86">
        <v>85214</v>
      </c>
      <c r="C16" s="86"/>
      <c r="D16" s="86">
        <v>37508</v>
      </c>
      <c r="E16" s="86">
        <v>37508</v>
      </c>
      <c r="F16" s="86">
        <v>37508</v>
      </c>
      <c r="G16" s="86"/>
      <c r="H16" s="86"/>
      <c r="I16" s="86">
        <v>37508</v>
      </c>
      <c r="J16" s="86"/>
    </row>
    <row r="17" spans="1:10" s="22" customFormat="1" ht="19.5" customHeight="1">
      <c r="A17" s="116">
        <v>1340219</v>
      </c>
      <c r="B17" s="116"/>
      <c r="C17" s="116"/>
      <c r="D17" s="116"/>
      <c r="E17" s="50">
        <f>SUM(E7,E9,E11,E13)</f>
        <v>1340219</v>
      </c>
      <c r="F17" s="50">
        <f>SUM(F7,F9,F11,F13)</f>
        <v>1340219</v>
      </c>
      <c r="G17" s="50">
        <v>85305</v>
      </c>
      <c r="H17" s="50">
        <v>22827</v>
      </c>
      <c r="I17" s="50">
        <v>1223108</v>
      </c>
      <c r="J17" s="50"/>
    </row>
    <row r="19" ht="12.75">
      <c r="A19" s="61" t="s">
        <v>12</v>
      </c>
    </row>
  </sheetData>
  <sheetProtection/>
  <mergeCells count="11">
    <mergeCell ref="F4:F5"/>
    <mergeCell ref="G4:I4"/>
    <mergeCell ref="J4:J5"/>
    <mergeCell ref="A17:D17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  <headerFooter alignWithMargins="0">
    <oddHeader>&amp;RZałącznik nr 6
do uchwały Rady Gminy Czarnożyły nr 
XXI/100/2008 z dnia 29 grudnia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Levis</cp:lastModifiedBy>
  <cp:lastPrinted>2008-12-31T10:47:55Z</cp:lastPrinted>
  <dcterms:created xsi:type="dcterms:W3CDTF">1998-12-09T13:02:10Z</dcterms:created>
  <dcterms:modified xsi:type="dcterms:W3CDTF">2009-01-05T20:23:31Z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